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Excel_class\frp300\"/>
    </mc:Choice>
  </mc:AlternateContent>
  <bookViews>
    <workbookView xWindow="120" yWindow="45" windowWidth="19020" windowHeight="12240" tabRatio="745"/>
  </bookViews>
  <sheets>
    <sheet name="TOC" sheetId="25" r:id="rId1"/>
    <sheet name="01-Intro" sheetId="7" r:id="rId2"/>
    <sheet name="02-Rel-Abs-Ref" sheetId="27" r:id="rId3"/>
    <sheet name="03-SUMIF-COUNTIF" sheetId="13" r:id="rId4"/>
    <sheet name="04-CONCAT" sheetId="12" r:id="rId5"/>
    <sheet name="04-Text to Columns" sheetId="1" r:id="rId6"/>
    <sheet name="Sheet4" sheetId="37" state="hidden" r:id="rId7"/>
    <sheet name="05-Conditional 1" sheetId="35" r:id="rId8"/>
    <sheet name="05-Conditional 2" sheetId="19" r:id="rId9"/>
    <sheet name="06-Import CSV" sheetId="17" r:id="rId10"/>
    <sheet name="07-summarize1" sheetId="3" r:id="rId11"/>
    <sheet name="08-Sheet Protection" sheetId="29" r:id="rId12"/>
    <sheet name="09-Large-Small" sheetId="30" state="hidden" r:id="rId13"/>
    <sheet name="Other tips" sheetId="24" r:id="rId14"/>
    <sheet name="Printable Handout" sheetId="33" r:id="rId15"/>
    <sheet name="FRP300_formula" sheetId="31" r:id="rId16"/>
  </sheets>
  <definedNames>
    <definedName name="_xlnm._FilterDatabase" localSheetId="3" hidden="1">'03-SUMIF-COUNTIF'!$B$36:$P$86</definedName>
    <definedName name="_xlnm._FilterDatabase" localSheetId="10" hidden="1">'07-summarize1'!$A$2:$H$510</definedName>
    <definedName name="Z_24FA60FA_7D0B_436C_8ED0_796B3F3C5F35_.wvu.PrintArea" localSheetId="8" hidden="1">'05-Conditional 2'!$A$1:$J$40</definedName>
    <definedName name="Z_24FA60FA_7D0B_436C_8ED0_796B3F3C5F35_.wvu.PrintArea" localSheetId="10" hidden="1">'07-summarize1'!$A$1:$H$41</definedName>
    <definedName name="Z_35868F84_30BB_46CE_8E91_DCBD494D63D4_.wvu.PrintArea" localSheetId="8" hidden="1">'05-Conditional 2'!$A$1:$J$40</definedName>
    <definedName name="Z_35868F84_30BB_46CE_8E91_DCBD494D63D4_.wvu.PrintArea" localSheetId="10" hidden="1">'07-summarize1'!$A$1:$H$41</definedName>
  </definedNames>
  <calcPr calcId="152511"/>
  <customWorkbookViews>
    <customWorkbookView name="Worksheet" guid="{24FA60FA-7D0B-436C-8ED0-796B3F3C5F35}" includeHiddenRowCol="0" maximized="1" windowWidth="1276" windowHeight="834" tabRatio="740" activeSheetId="26"/>
    <customWorkbookView name="Explanation" guid="{35868F84-30BB-46CE-8E91-DCBD494D63D4}" maximized="1" windowWidth="1276" windowHeight="834" tabRatio="740" activeSheetId="26"/>
  </customWorkbookViews>
</workbook>
</file>

<file path=xl/calcChain.xml><?xml version="1.0" encoding="utf-8"?>
<calcChain xmlns="http://schemas.openxmlformats.org/spreadsheetml/2006/main">
  <c r="C42" i="29" l="1"/>
  <c r="I40" i="29"/>
  <c r="J40" i="29"/>
  <c r="I39" i="29"/>
  <c r="J39" i="29"/>
  <c r="I38" i="29"/>
  <c r="J38" i="29"/>
  <c r="I37" i="29"/>
  <c r="J37" i="29"/>
  <c r="I36" i="29"/>
  <c r="J36" i="29"/>
  <c r="I35" i="29"/>
  <c r="J35" i="29"/>
  <c r="K34" i="29"/>
  <c r="L35" i="29"/>
  <c r="I34" i="29"/>
  <c r="J34" i="29"/>
  <c r="I32" i="29"/>
  <c r="J32" i="29"/>
  <c r="I31" i="29"/>
  <c r="J31" i="29"/>
  <c r="I30" i="29"/>
  <c r="J30" i="29"/>
  <c r="I29" i="29"/>
  <c r="J29" i="29"/>
  <c r="I28" i="29"/>
  <c r="L28" i="29"/>
  <c r="I27" i="29"/>
  <c r="J27" i="29"/>
  <c r="C27" i="29"/>
  <c r="C28" i="29"/>
  <c r="C29" i="29"/>
  <c r="C30" i="29"/>
  <c r="C31" i="29"/>
  <c r="C32" i="29"/>
  <c r="C34" i="29"/>
  <c r="C35" i="29"/>
  <c r="C36" i="29"/>
  <c r="C37" i="29"/>
  <c r="C38" i="29"/>
  <c r="C39" i="29"/>
  <c r="C40" i="29"/>
  <c r="I26" i="29"/>
  <c r="J26" i="29"/>
  <c r="C26" i="29"/>
  <c r="J23" i="29"/>
  <c r="I23" i="29"/>
  <c r="I22" i="29"/>
  <c r="J22" i="29"/>
  <c r="I21" i="29"/>
  <c r="J21" i="29"/>
  <c r="I20" i="29"/>
  <c r="J20" i="29"/>
  <c r="J19" i="29"/>
  <c r="I19" i="29"/>
  <c r="I18" i="29"/>
  <c r="J18" i="29"/>
  <c r="L17" i="29"/>
  <c r="I17" i="29"/>
  <c r="K17" i="29"/>
  <c r="I15" i="29"/>
  <c r="J15" i="29"/>
  <c r="I14" i="29"/>
  <c r="J14" i="29"/>
  <c r="I13" i="29"/>
  <c r="J13" i="29"/>
  <c r="I12" i="29"/>
  <c r="J12" i="29"/>
  <c r="I11" i="29"/>
  <c r="J11" i="29"/>
  <c r="I10" i="29"/>
  <c r="J10" i="29"/>
  <c r="L9" i="29"/>
  <c r="K9" i="29"/>
  <c r="L10" i="29"/>
  <c r="I9" i="29"/>
  <c r="J9" i="29"/>
  <c r="C9" i="29"/>
  <c r="C10" i="29"/>
  <c r="C11" i="29"/>
  <c r="C12" i="29"/>
  <c r="C13" i="29"/>
  <c r="C14" i="29"/>
  <c r="C15" i="29"/>
  <c r="C17" i="29"/>
  <c r="C18" i="29"/>
  <c r="C19" i="29"/>
  <c r="C20" i="29"/>
  <c r="C21" i="29"/>
  <c r="C22" i="29"/>
  <c r="C23" i="29"/>
  <c r="G27" i="12"/>
  <c r="G26" i="12"/>
  <c r="G25" i="12"/>
  <c r="G24" i="12"/>
  <c r="G23" i="12"/>
  <c r="G22" i="12"/>
  <c r="G17" i="12"/>
  <c r="G16" i="12"/>
  <c r="G15" i="12"/>
  <c r="G14" i="12"/>
  <c r="G13" i="12"/>
  <c r="G12" i="12"/>
  <c r="K18" i="29"/>
  <c r="L18" i="29"/>
  <c r="K10" i="29"/>
  <c r="K11" i="29"/>
  <c r="J17" i="29"/>
  <c r="K26" i="29"/>
  <c r="L26" i="29"/>
  <c r="L27" i="29"/>
  <c r="K27" i="29"/>
  <c r="L19" i="29"/>
  <c r="K19" i="29"/>
  <c r="K20" i="29"/>
  <c r="K21" i="29"/>
  <c r="L21" i="29"/>
  <c r="L12" i="29"/>
  <c r="K12" i="29"/>
  <c r="K35" i="29"/>
  <c r="L20" i="29"/>
  <c r="K28" i="29"/>
  <c r="L11" i="29"/>
  <c r="J28" i="29"/>
  <c r="L34" i="29"/>
  <c r="K13" i="29"/>
  <c r="L13" i="29"/>
  <c r="K29" i="29"/>
  <c r="L29" i="29"/>
  <c r="L36" i="29"/>
  <c r="K36" i="29"/>
  <c r="K22" i="29"/>
  <c r="L22" i="29"/>
  <c r="K23" i="29"/>
  <c r="L23" i="29"/>
  <c r="L30" i="29"/>
  <c r="K30" i="29"/>
  <c r="L37" i="29"/>
  <c r="K37" i="29"/>
  <c r="K14" i="29"/>
  <c r="L14" i="29"/>
  <c r="K15" i="29"/>
  <c r="L15" i="29"/>
  <c r="L38" i="29"/>
  <c r="K38" i="29"/>
  <c r="K31" i="29"/>
  <c r="L31" i="29"/>
  <c r="L39" i="29"/>
  <c r="K39" i="29"/>
  <c r="D45" i="29"/>
  <c r="K32" i="29"/>
  <c r="L32" i="29"/>
  <c r="D46" i="29"/>
  <c r="C46" i="29"/>
  <c r="C45" i="29"/>
  <c r="D47" i="29"/>
  <c r="C47" i="29"/>
  <c r="L40" i="29"/>
  <c r="D50" i="29"/>
  <c r="K40" i="29"/>
  <c r="D52" i="29"/>
  <c r="C52" i="29"/>
  <c r="D51" i="29"/>
  <c r="C51" i="29"/>
  <c r="C50" i="29"/>
</calcChain>
</file>

<file path=xl/sharedStrings.xml><?xml version="1.0" encoding="utf-8"?>
<sst xmlns="http://schemas.openxmlformats.org/spreadsheetml/2006/main" count="6595" uniqueCount="1737">
  <si>
    <t>DeptID</t>
  </si>
  <si>
    <t>Period</t>
  </si>
  <si>
    <t>Acct</t>
  </si>
  <si>
    <t>Acctg Date</t>
  </si>
  <si>
    <t>50150</t>
  </si>
  <si>
    <t>50180</t>
  </si>
  <si>
    <t>50410</t>
  </si>
  <si>
    <t>50420</t>
  </si>
  <si>
    <t>50430</t>
  </si>
  <si>
    <t>50471</t>
  </si>
  <si>
    <t>50800</t>
  </si>
  <si>
    <t>50110</t>
  </si>
  <si>
    <t>10010</t>
  </si>
  <si>
    <t>50170</t>
  </si>
  <si>
    <t>Fiscal Year</t>
  </si>
  <si>
    <t>Multiply, OK</t>
  </si>
  <si>
    <t>Highlight the cell</t>
  </si>
  <si>
    <t>Click into the cell reference box</t>
  </si>
  <si>
    <t xml:space="preserve">The range name will always refer to that cell or range of cells </t>
  </si>
  <si>
    <t>type a name that is not a cell reference (must be one word)</t>
  </si>
  <si>
    <t>Asset ID</t>
  </si>
  <si>
    <t>Tag Number</t>
  </si>
  <si>
    <t>Asset Descr</t>
  </si>
  <si>
    <t>Sum TotalCost</t>
  </si>
  <si>
    <t>Max Location</t>
  </si>
  <si>
    <t>Max Location Descr</t>
  </si>
  <si>
    <t>Profile ID</t>
  </si>
  <si>
    <t>DOTM1</t>
  </si>
  <si>
    <t>09400704</t>
  </si>
  <si>
    <t>SALT SHED</t>
  </si>
  <si>
    <t>AJES004712</t>
  </si>
  <si>
    <t>Salt Shed</t>
  </si>
  <si>
    <t>1BUILDINGS</t>
  </si>
  <si>
    <t>COMPUTER</t>
  </si>
  <si>
    <t>1CNTRLITEM</t>
  </si>
  <si>
    <t>1EQUIPMENT</t>
  </si>
  <si>
    <t>1VEHICLES</t>
  </si>
  <si>
    <t>MOBILE RADIO</t>
  </si>
  <si>
    <t>BRUSH CUTTER</t>
  </si>
  <si>
    <t>MOTORCYCLE</t>
  </si>
  <si>
    <t>09400705</t>
  </si>
  <si>
    <t>GUARD SHACK</t>
  </si>
  <si>
    <t>AJES004713</t>
  </si>
  <si>
    <t>Guard Shack</t>
  </si>
  <si>
    <t>MOTORCYCLE STORAGE CONTAINER</t>
  </si>
  <si>
    <t>POWER BROOM</t>
  </si>
  <si>
    <t>MAINTENANCE GARAGE</t>
  </si>
  <si>
    <t>HIGHWAYS AND BRIDGES</t>
  </si>
  <si>
    <t>AINFRASDOT</t>
  </si>
  <si>
    <t>CT DOT INFRASTRUCTURE</t>
  </si>
  <si>
    <t>1ROAD/BRIG</t>
  </si>
  <si>
    <t>LAPTOP COMPUTER</t>
  </si>
  <si>
    <t>LAND</t>
  </si>
  <si>
    <t>1LAND</t>
  </si>
  <si>
    <t>COMPUTER - OPTIPLEX 755</t>
  </si>
  <si>
    <t>ADOT249901</t>
  </si>
  <si>
    <t>OIS-NEW EQUIPMENT HOLDING AREA</t>
  </si>
  <si>
    <t>TRACTOR/MOWER</t>
  </si>
  <si>
    <t>PORTABLE RADIO</t>
  </si>
  <si>
    <t>1SITEIMPRO</t>
  </si>
  <si>
    <t>LIQUID CALCIUM CHLORIDE TANK</t>
  </si>
  <si>
    <t>09711319</t>
  </si>
  <si>
    <t>ADOT110400</t>
  </si>
  <si>
    <t>PAVEMENT MANAGEMENT</t>
  </si>
  <si>
    <t>SNOW PLOW - 11'</t>
  </si>
  <si>
    <t>BASE STATION</t>
  </si>
  <si>
    <t>09400572</t>
  </si>
  <si>
    <t>BUS SHELTER</t>
  </si>
  <si>
    <t>AJES004251</t>
  </si>
  <si>
    <t>Bus Shelter</t>
  </si>
  <si>
    <t>TRACTOR/LOADER</t>
  </si>
  <si>
    <t>FRP300 Formulae</t>
  </si>
  <si>
    <t>01-Intro</t>
  </si>
  <si>
    <t>=SUM(range1,range2,…,range30)</t>
  </si>
  <si>
    <t>03-SUMIF / COUNTIF</t>
  </si>
  <si>
    <t>Running Total =SUM($C$13:C24)</t>
  </si>
  <si>
    <t>04-CONCATENATE</t>
  </si>
  <si>
    <t>=CONCATENATE(Text1,Text2,…,Text30) or =F25&amp;” – “&amp;E25</t>
  </si>
  <si>
    <t>05-Conditional</t>
  </si>
  <si>
    <t>07-SUBTOTAL</t>
  </si>
  <si>
    <t>=SUBTOTAL(Method,range1,range2,…,range30)</t>
  </si>
  <si>
    <t>Value</t>
  </si>
  <si>
    <t>Calculation</t>
  </si>
  <si>
    <t>1</t>
  </si>
  <si>
    <t>AVERAGE</t>
  </si>
  <si>
    <t>Adds all entries and then divides by the number of entries</t>
  </si>
  <si>
    <t>2</t>
  </si>
  <si>
    <t>COUNT</t>
  </si>
  <si>
    <t>Counts the number of entries containing numbers</t>
  </si>
  <si>
    <t>3</t>
  </si>
  <si>
    <t>COUNTA</t>
  </si>
  <si>
    <t>Counts the number of entries that are not blank (includes text entries)</t>
  </si>
  <si>
    <t>4</t>
  </si>
  <si>
    <t>Reports the highest number of all the entries</t>
  </si>
  <si>
    <t>5</t>
  </si>
  <si>
    <t>Reports the lowest number of all the entries</t>
  </si>
  <si>
    <t>6</t>
  </si>
  <si>
    <t>PRODUCT</t>
  </si>
  <si>
    <t>Multiplies all the entries together</t>
  </si>
  <si>
    <t>7</t>
  </si>
  <si>
    <t>STDEV</t>
  </si>
  <si>
    <t>Computes the standard deviation, assuming the selection is a sample of the entire population</t>
  </si>
  <si>
    <t>8</t>
  </si>
  <si>
    <t>STDEVP</t>
  </si>
  <si>
    <t>Computes the standard deviation, assuming the selection is the entire population</t>
  </si>
  <si>
    <t>9</t>
  </si>
  <si>
    <t>SUM</t>
  </si>
  <si>
    <t>Adds all entries together</t>
  </si>
  <si>
    <t>10</t>
  </si>
  <si>
    <t>VAR</t>
  </si>
  <si>
    <t>Computes the variance, assuming the selection is a sample of the entire population</t>
  </si>
  <si>
    <t>11</t>
  </si>
  <si>
    <t>VARP</t>
  </si>
  <si>
    <t>Computes the variance, assuming the selection is the entire population</t>
  </si>
  <si>
    <t>Shortcuts Everyone Should Know</t>
  </si>
  <si>
    <t>Editing (Windows Related)</t>
  </si>
  <si>
    <t>Ctl-C: Copy</t>
  </si>
  <si>
    <t>Ctl-V: Paste</t>
  </si>
  <si>
    <t>Ctl-X: Cut</t>
  </si>
  <si>
    <t>Ctl-B: Bold</t>
  </si>
  <si>
    <t>Ctl-I: Italicize</t>
  </si>
  <si>
    <t>Ctl-U: Underline</t>
  </si>
  <si>
    <t>Ctl-Mouse Wheel: Increase or Decrease Zoom</t>
  </si>
  <si>
    <t>Ctl-Alt-Down Arrow: Flips monitor (this works better in Windows XP than later versions)</t>
  </si>
  <si>
    <t>Ctl-Alt-Up Arrow: Restores monitor orientation</t>
  </si>
  <si>
    <t>F7: Spell Check</t>
  </si>
  <si>
    <t>Excel</t>
  </si>
  <si>
    <t>Alt+; - Highlight just the visible cells</t>
  </si>
  <si>
    <t>Alt+Enter: Start a new line in a cell</t>
  </si>
  <si>
    <t>Ctrl+~ - Toggle Formulas/Values</t>
  </si>
  <si>
    <t>Ctrl-1: Open the Format Cells dialog</t>
  </si>
  <si>
    <t>F11: Insert a chart</t>
  </si>
  <si>
    <t>F2: Edit cell contents</t>
  </si>
  <si>
    <t>F4: Toggle relative/absolute/mixed</t>
  </si>
  <si>
    <t>Shift-F11: Insert a new worksheet</t>
  </si>
  <si>
    <t>Highlight Large Areas</t>
  </si>
  <si>
    <t>Ctrl-Shift-Right Arrow: Highlight to the right</t>
  </si>
  <si>
    <t>Ctrl-Shift-Down arrow: Highlight down</t>
  </si>
  <si>
    <t>Creating and Using Named Ranges</t>
  </si>
  <si>
    <t>Ctrl-Shift-F3: Opens Create Names dialog box</t>
  </si>
  <si>
    <t>F3: Opens Post Name dialog box</t>
  </si>
  <si>
    <t>Highlight Multiple Areas</t>
  </si>
  <si>
    <t>Ctl-Hold mouse key while highlighting separate areas</t>
  </si>
  <si>
    <t>=SUM($I$42:I53)</t>
  </si>
  <si>
    <t>=SUM(RangeName)</t>
  </si>
  <si>
    <t>=SUMIF(RangeOfThingsToBeExamined,CriteriaToBeMatched,RangeOfValuesToTotal)</t>
  </si>
  <si>
    <t>=COUNTIF(RangeOfThingsToBeExamined,CriteriaToBeMatched)</t>
  </si>
  <si>
    <t>=D4=D3</t>
  </si>
  <si>
    <t>=COUNTIF(RangeOfThingsToBeExamined,CriteriaToBeMatched)=0</t>
  </si>
  <si>
    <t>=COUNTIF(RangeOfThingsToBeExamined,CriteriaToBeMatched)&gt;1</t>
  </si>
  <si>
    <t>=COUNTIF(RangeOfThingsToBeExamined,CriteriaToBeMatched)=1</t>
  </si>
  <si>
    <t>=$B3&lt;&gt;$B4</t>
  </si>
  <si>
    <t>=ISERROR(CellToTest)</t>
  </si>
  <si>
    <t>FRP300_formula</t>
  </si>
  <si>
    <t>Formulae used in this class</t>
  </si>
  <si>
    <t>DUO-DUMP TRUCK - 9 TON</t>
  </si>
  <si>
    <t>PRE-WET SYSTEM - 100 GAL</t>
  </si>
  <si>
    <t>DATA COLLECTOR</t>
  </si>
  <si>
    <t>MOBIL GAS STATION</t>
  </si>
  <si>
    <t>GENERATOR</t>
  </si>
  <si>
    <t>00104678</t>
  </si>
  <si>
    <t>ADOT094729</t>
  </si>
  <si>
    <t>PICKUP TRUCK - 1/2 TON</t>
  </si>
  <si>
    <t>DIGITAL CAMERA</t>
  </si>
  <si>
    <t>GRASS TRIMMER</t>
  </si>
  <si>
    <t>00104541</t>
  </si>
  <si>
    <t>ADOT094731</t>
  </si>
  <si>
    <t>09717469</t>
  </si>
  <si>
    <t>TOTAL STATION</t>
  </si>
  <si>
    <t>00105082</t>
  </si>
  <si>
    <t>ADOT094626</t>
  </si>
  <si>
    <t>STORAGE CONTAINER</t>
  </si>
  <si>
    <t>RADIO - PORTABLE</t>
  </si>
  <si>
    <t>SWEEPER W/CHASSIS</t>
  </si>
  <si>
    <t>Table of Contents</t>
  </si>
  <si>
    <t>Entering fractions in Excel</t>
  </si>
  <si>
    <t>TRUCK TIRE CHANGER</t>
  </si>
  <si>
    <t>08400375</t>
  </si>
  <si>
    <t>LAND-SECONDARY ROW-TORRINGTON</t>
  </si>
  <si>
    <t>AJES004700</t>
  </si>
  <si>
    <t>DOT LAND</t>
  </si>
  <si>
    <t>08100106</t>
  </si>
  <si>
    <t>AJES004241</t>
  </si>
  <si>
    <t>Maintenance Garage</t>
  </si>
  <si>
    <t>STORAGE CONTAINER 40'</t>
  </si>
  <si>
    <t>09717623</t>
  </si>
  <si>
    <t>COMPUTER - PRECISION T7400</t>
  </si>
  <si>
    <t>STORAGE BUILDING</t>
  </si>
  <si>
    <t>08400350</t>
  </si>
  <si>
    <t>LAND-CANNONDALE STATION PRKG</t>
  </si>
  <si>
    <t>AJES004675</t>
  </si>
  <si>
    <t>Mobil Gas Station</t>
  </si>
  <si>
    <t>CHAIN SAW</t>
  </si>
  <si>
    <t>CHAIN SAW - 24"</t>
  </si>
  <si>
    <t>08400349</t>
  </si>
  <si>
    <t>LAND - DANBURY BRANCH ROW</t>
  </si>
  <si>
    <t>AJES004674</t>
  </si>
  <si>
    <t>02400271</t>
  </si>
  <si>
    <t>ADOT153007</t>
  </si>
  <si>
    <t>MAINTENANCE HOLDING UNIT</t>
  </si>
  <si>
    <t>DRAINAGE/GRADING/PAVING</t>
  </si>
  <si>
    <t>1BOAT</t>
  </si>
  <si>
    <t>CUT OFF SAW</t>
  </si>
  <si>
    <t>08901665</t>
  </si>
  <si>
    <t>PH ADJUSTMENT TANK - 10500 GAL</t>
  </si>
  <si>
    <t>ADOT094618</t>
  </si>
  <si>
    <t>DOME STRUCTURE</t>
  </si>
  <si>
    <t>08400342</t>
  </si>
  <si>
    <t>LAND - AIR LINE ROW  POMFRET</t>
  </si>
  <si>
    <t>AJES004669</t>
  </si>
  <si>
    <t>08100187</t>
  </si>
  <si>
    <t>MCDONALDS RESTAURANT</t>
  </si>
  <si>
    <t>AJES004274</t>
  </si>
  <si>
    <t>McDonald's Restaurant, S/B</t>
  </si>
  <si>
    <t>01901866</t>
  </si>
  <si>
    <t>ADOT270100</t>
  </si>
  <si>
    <t>P&amp;F EXCESS EQUIPMENT WAREHOUSE</t>
  </si>
  <si>
    <t>SIGNS &amp; MARKINGS</t>
  </si>
  <si>
    <t>08100693</t>
  </si>
  <si>
    <t>PROPERTY &amp; FACILITIES REGION 3</t>
  </si>
  <si>
    <t>AJES004770</t>
  </si>
  <si>
    <t>DOT LAND 8100693</t>
  </si>
  <si>
    <t>09400739</t>
  </si>
  <si>
    <t>AJES004756</t>
  </si>
  <si>
    <t>09400738</t>
  </si>
  <si>
    <t>PERSONNEL SHELTER</t>
  </si>
  <si>
    <t>AJES004755</t>
  </si>
  <si>
    <t>Personnel Shelter</t>
  </si>
  <si>
    <t>09400737</t>
  </si>
  <si>
    <t>WAITING ROOM TRAILER</t>
  </si>
  <si>
    <t>AJES004751</t>
  </si>
  <si>
    <t>Waiting Room Trailer</t>
  </si>
  <si>
    <t>09400720</t>
  </si>
  <si>
    <t>ADRIEN'S LANDING PUMP STATION</t>
  </si>
  <si>
    <t>AJES004744</t>
  </si>
  <si>
    <t>AWOS Shelter/Vault</t>
  </si>
  <si>
    <t>08500350</t>
  </si>
  <si>
    <t>AWOS SHELTER/VAULT</t>
  </si>
  <si>
    <t>09400718</t>
  </si>
  <si>
    <t>STORAGE SHED A</t>
  </si>
  <si>
    <t>AJES004719</t>
  </si>
  <si>
    <t>Storage Shed A</t>
  </si>
  <si>
    <t>08500349</t>
  </si>
  <si>
    <t>RUNNING REPAIR SHOP - BLDG #19</t>
  </si>
  <si>
    <t>AJES004718</t>
  </si>
  <si>
    <t>Running Repair Shop</t>
  </si>
  <si>
    <t>08100692</t>
  </si>
  <si>
    <t>Q-BRIDGE GRND WTR TRTMNT FAC</t>
  </si>
  <si>
    <t>AJES004717</t>
  </si>
  <si>
    <t>This also works to convert</t>
  </si>
  <si>
    <t>a text field to a number.</t>
  </si>
  <si>
    <t>Q-Bridge Centralized Wtr Treat</t>
  </si>
  <si>
    <t>08100691</t>
  </si>
  <si>
    <t>OFFICE/WAREHOUSE</t>
  </si>
  <si>
    <t>AJES004716</t>
  </si>
  <si>
    <t>Office/Warehouse</t>
  </si>
  <si>
    <t>09300447</t>
  </si>
  <si>
    <t>FENCE/GATE/PARKING LOT</t>
  </si>
  <si>
    <t>09400711</t>
  </si>
  <si>
    <t>AJES004714</t>
  </si>
  <si>
    <t>00104406</t>
  </si>
  <si>
    <t>00104656</t>
  </si>
  <si>
    <t>00104632</t>
  </si>
  <si>
    <t>00104405</t>
  </si>
  <si>
    <t>00104545</t>
  </si>
  <si>
    <t>00104342</t>
  </si>
  <si>
    <t>00104539</t>
  </si>
  <si>
    <t>00104467</t>
  </si>
  <si>
    <t>00104446</t>
  </si>
  <si>
    <t>00104450</t>
  </si>
  <si>
    <t>00104615</t>
  </si>
  <si>
    <t>00104449</t>
  </si>
  <si>
    <t>00104624</t>
  </si>
  <si>
    <t>00104457</t>
  </si>
  <si>
    <t>00104633</t>
  </si>
  <si>
    <t>00104463</t>
  </si>
  <si>
    <t>00104521</t>
  </si>
  <si>
    <t>00104631</t>
  </si>
  <si>
    <t>00104362</t>
  </si>
  <si>
    <t>00104556</t>
  </si>
  <si>
    <t>00104625</t>
  </si>
  <si>
    <t>00104559</t>
  </si>
  <si>
    <t>00104568</t>
  </si>
  <si>
    <t>00104477</t>
  </si>
  <si>
    <t>00104555</t>
  </si>
  <si>
    <t>00104385</t>
  </si>
  <si>
    <t>00104598</t>
  </si>
  <si>
    <t>00104531</t>
  </si>
  <si>
    <t>00104610</t>
  </si>
  <si>
    <t>00104608</t>
  </si>
  <si>
    <t>00104581</t>
  </si>
  <si>
    <t>00104498</t>
  </si>
  <si>
    <t>00104367</t>
  </si>
  <si>
    <t>00104533</t>
  </si>
  <si>
    <t>00104380</t>
  </si>
  <si>
    <t>00104630</t>
  </si>
  <si>
    <t>00104403</t>
  </si>
  <si>
    <t>00104371</t>
  </si>
  <si>
    <t>00104579</t>
  </si>
  <si>
    <t>00104408</t>
  </si>
  <si>
    <t>00104574</t>
  </si>
  <si>
    <t>00104398</t>
  </si>
  <si>
    <t>00104621</t>
  </si>
  <si>
    <t>00104451</t>
  </si>
  <si>
    <t>00104627</t>
  </si>
  <si>
    <t>00104465</t>
  </si>
  <si>
    <t>00104547</t>
  </si>
  <si>
    <t>00104622</t>
  </si>
  <si>
    <t>00104370</t>
  </si>
  <si>
    <t>00104597</t>
  </si>
  <si>
    <t>00104478</t>
  </si>
  <si>
    <t>00104585</t>
  </si>
  <si>
    <t>00104454</t>
  </si>
  <si>
    <t>00104546</t>
  </si>
  <si>
    <t>00104363</t>
  </si>
  <si>
    <t>00104455</t>
  </si>
  <si>
    <t>00104466</t>
  </si>
  <si>
    <t>00104578</t>
  </si>
  <si>
    <t>00104400</t>
  </si>
  <si>
    <t>00104519</t>
  </si>
  <si>
    <t>00104535</t>
  </si>
  <si>
    <t>00104552</t>
  </si>
  <si>
    <t>00104464</t>
  </si>
  <si>
    <t>00104616</t>
  </si>
  <si>
    <t>00104376</t>
  </si>
  <si>
    <t>00104529</t>
  </si>
  <si>
    <t>00104381</t>
  </si>
  <si>
    <t>00104549</t>
  </si>
  <si>
    <t>00104430</t>
  </si>
  <si>
    <t>00104441</t>
  </si>
  <si>
    <t>00104611</t>
  </si>
  <si>
    <t>00104453</t>
  </si>
  <si>
    <t>00104431</t>
  </si>
  <si>
    <t>00104599</t>
  </si>
  <si>
    <t>00104492</t>
  </si>
  <si>
    <t>00104582</t>
  </si>
  <si>
    <t>00104435</t>
  </si>
  <si>
    <t>00104448</t>
  </si>
  <si>
    <t>00104584</t>
  </si>
  <si>
    <t>00104445</t>
  </si>
  <si>
    <t>00104635</t>
  </si>
  <si>
    <t>00104480</t>
  </si>
  <si>
    <t>00104607</t>
  </si>
  <si>
    <t>00104638</t>
  </si>
  <si>
    <t>00104418</t>
  </si>
  <si>
    <t>00104474</t>
  </si>
  <si>
    <t>00104612</t>
  </si>
  <si>
    <t>00104365</t>
  </si>
  <si>
    <t>00104360</t>
  </si>
  <si>
    <t>00104629</t>
  </si>
  <si>
    <t>Navigation Bar</t>
  </si>
  <si>
    <t>Storage Building</t>
  </si>
  <si>
    <t>09400702</t>
  </si>
  <si>
    <t>STORAGE CONTAINER, 40' X 8'</t>
  </si>
  <si>
    <t>AJES004711</t>
  </si>
  <si>
    <t>Storage Container 40 x 8</t>
  </si>
  <si>
    <t>08500782</t>
  </si>
  <si>
    <t>WAREHOUSE #2</t>
  </si>
  <si>
    <t>AJES004710</t>
  </si>
  <si>
    <t>Warehouse 2</t>
  </si>
  <si>
    <t>08500594</t>
  </si>
  <si>
    <t>NEW HAVEN YARD TRANSPORTATION</t>
  </si>
  <si>
    <t>AJES004709</t>
  </si>
  <si>
    <t>New Haven Yard Transportation</t>
  </si>
  <si>
    <t>08400422</t>
  </si>
  <si>
    <t>LAND-SECONDARY ROW-OLD SAYBROK</t>
  </si>
  <si>
    <t>AJES004708</t>
  </si>
  <si>
    <t>08400382</t>
  </si>
  <si>
    <t>LAND-SCNDARY TRACK-NEW BRITAIN</t>
  </si>
  <si>
    <t>AJES004707</t>
  </si>
  <si>
    <t>08400381</t>
  </si>
  <si>
    <t>LAND-WINSTED BRANCH ROW-TRNGTN</t>
  </si>
  <si>
    <t>AJES004706</t>
  </si>
  <si>
    <t>08400380</t>
  </si>
  <si>
    <t>LAND-WETHERSFIELD SECONDARY</t>
  </si>
  <si>
    <t>AJES004705</t>
  </si>
  <si>
    <t>08400379</t>
  </si>
  <si>
    <t>Troubleshooting Complex Formulas</t>
  </si>
  <si>
    <t>LAND-WTHRSFLD ROW-HARTFORD</t>
  </si>
  <si>
    <t>AJES004704</t>
  </si>
  <si>
    <t>08400378</t>
  </si>
  <si>
    <t>LAND-BRANCH ROW-WATERBURY</t>
  </si>
  <si>
    <t>AJES004703</t>
  </si>
  <si>
    <t>08400377</t>
  </si>
  <si>
    <t>LAND-VALLY BRNCH ROW-RCKY HILL</t>
  </si>
  <si>
    <t>AJES004702</t>
  </si>
  <si>
    <t>08400376</t>
  </si>
  <si>
    <t>LAND-VALLEY BRANCH-CROMWELL</t>
  </si>
  <si>
    <t>AJES004701</t>
  </si>
  <si>
    <t>08400374</t>
  </si>
  <si>
    <t>LAND-TRYVIL BRANCH ROW-WTRBRY</t>
  </si>
  <si>
    <t>AJES004699</t>
  </si>
  <si>
    <t>08400373</t>
  </si>
  <si>
    <t>LAND-RCKVLE BRANCH ROW-VERNON</t>
  </si>
  <si>
    <t>AJES004698</t>
  </si>
  <si>
    <t>08400372</t>
  </si>
  <si>
    <t>LAND-PROV/WILLI RR-PLAINFIELD</t>
  </si>
  <si>
    <t>09504420</t>
  </si>
  <si>
    <t>09300363</t>
  </si>
  <si>
    <t>09110717</t>
  </si>
  <si>
    <t>09502732</t>
  </si>
  <si>
    <t>07610720</t>
  </si>
  <si>
    <t>09110158</t>
  </si>
  <si>
    <t>08600946</t>
  </si>
  <si>
    <t>04503080</t>
  </si>
  <si>
    <t>09609582</t>
  </si>
  <si>
    <t>08600933</t>
  </si>
  <si>
    <t>00206157</t>
  </si>
  <si>
    <t>09110143</t>
  </si>
  <si>
    <t>09606640</t>
  </si>
  <si>
    <t>05902508</t>
  </si>
  <si>
    <t>01702536</t>
  </si>
  <si>
    <t>01901856</t>
  </si>
  <si>
    <t>05500649</t>
  </si>
  <si>
    <t>09714290</t>
  </si>
  <si>
    <t>09105693</t>
  </si>
  <si>
    <t>01202088</t>
  </si>
  <si>
    <t>09400444</t>
  </si>
  <si>
    <t>01702368</t>
  </si>
  <si>
    <t>01901945</t>
  </si>
  <si>
    <t>09300208</t>
  </si>
  <si>
    <t>01702210</t>
  </si>
  <si>
    <t>00205618</t>
  </si>
  <si>
    <t>00700255</t>
  </si>
  <si>
    <t>04909017</t>
  </si>
  <si>
    <t>08901600</t>
  </si>
  <si>
    <t>08701688</t>
  </si>
  <si>
    <t>09104875</t>
  </si>
  <si>
    <t>00400234</t>
  </si>
  <si>
    <t>09712684</t>
  </si>
  <si>
    <t>09104869</t>
  </si>
  <si>
    <t>09103781</t>
  </si>
  <si>
    <t>03300943</t>
  </si>
  <si>
    <t>06602945</t>
  </si>
  <si>
    <t>01910376</t>
  </si>
  <si>
    <t>00303054</t>
  </si>
  <si>
    <t>09715553</t>
  </si>
  <si>
    <t>06402170</t>
  </si>
  <si>
    <t>00301506</t>
  </si>
  <si>
    <t>00301569</t>
  </si>
  <si>
    <t>04502848</t>
  </si>
  <si>
    <t>06912047</t>
  </si>
  <si>
    <t>03601074</t>
  </si>
  <si>
    <t>CF</t>
  </si>
  <si>
    <t xml:space="preserve">RANK </t>
  </si>
  <si>
    <t>RANK</t>
  </si>
  <si>
    <t>LARGE</t>
  </si>
  <si>
    <t>SMALL</t>
  </si>
  <si>
    <t>MIN</t>
  </si>
  <si>
    <t>MAX</t>
  </si>
  <si>
    <t>05701467</t>
  </si>
  <si>
    <t>09110621</t>
  </si>
  <si>
    <t>01702201</t>
  </si>
  <si>
    <t>00206147</t>
  </si>
  <si>
    <t>01702171</t>
  </si>
  <si>
    <t>03601671</t>
  </si>
  <si>
    <t>09105623</t>
  </si>
  <si>
    <t>09110892</t>
  </si>
  <si>
    <t>03601499</t>
  </si>
  <si>
    <t>03201102</t>
  </si>
  <si>
    <t>07407528</t>
  </si>
  <si>
    <t>09104249</t>
  </si>
  <si>
    <t>08910018</t>
  </si>
  <si>
    <t>09105225</t>
  </si>
  <si>
    <t>Asset ID List 1</t>
  </si>
  <si>
    <t>Asset ID List 2</t>
  </si>
  <si>
    <t xml:space="preserve"> 2164</t>
  </si>
  <si>
    <t>Amount</t>
  </si>
  <si>
    <t>OSCIP</t>
  </si>
  <si>
    <t>0000000001</t>
  </si>
  <si>
    <t>P</t>
  </si>
  <si>
    <t>12113</t>
  </si>
  <si>
    <t>Early Childhood Program</t>
  </si>
  <si>
    <t>14000</t>
  </si>
  <si>
    <t>Agency Management Services</t>
  </si>
  <si>
    <t/>
  </si>
  <si>
    <t>Early Childhood Advis. Counc.</t>
  </si>
  <si>
    <t>0000000004</t>
  </si>
  <si>
    <t>0000000007</t>
  </si>
  <si>
    <t>0000000008</t>
  </si>
  <si>
    <t>0000000020</t>
  </si>
  <si>
    <t>0000000024</t>
  </si>
  <si>
    <t>0000000066</t>
  </si>
  <si>
    <t>0000000071</t>
  </si>
  <si>
    <t>82079</t>
  </si>
  <si>
    <t>Equal Educ Oppor No Oth Detail</t>
  </si>
  <si>
    <t>0000000003</t>
  </si>
  <si>
    <t>0000000014</t>
  </si>
  <si>
    <t>0000000019</t>
  </si>
  <si>
    <t>0000000022</t>
  </si>
  <si>
    <t>0000000028</t>
  </si>
  <si>
    <t>0000000032</t>
  </si>
  <si>
    <t>0000000037</t>
  </si>
  <si>
    <t>0000000039</t>
  </si>
  <si>
    <t>0000000044</t>
  </si>
  <si>
    <t>0000000049</t>
  </si>
  <si>
    <t>0000000057</t>
  </si>
  <si>
    <t>0000000058</t>
  </si>
  <si>
    <t>0000000059</t>
  </si>
  <si>
    <t>0000000062</t>
  </si>
  <si>
    <t>Employee Time Sheet</t>
  </si>
  <si>
    <t>Employee Name</t>
  </si>
  <si>
    <t>AWS Employee</t>
  </si>
  <si>
    <t>Department</t>
  </si>
  <si>
    <t xml:space="preserve">Core-CT </t>
  </si>
  <si>
    <t>Enter Start Day</t>
  </si>
  <si>
    <t>Weekday</t>
  </si>
  <si>
    <t>Date</t>
  </si>
  <si>
    <t>Code</t>
  </si>
  <si>
    <t>Start
Work</t>
  </si>
  <si>
    <t>Time Out
(Lunch)</t>
  </si>
  <si>
    <t>Time In
(Lunch)</t>
  </si>
  <si>
    <t>End
Work</t>
  </si>
  <si>
    <t>Daily Hours</t>
  </si>
  <si>
    <t>Daily Minutes</t>
  </si>
  <si>
    <t>Weekly
Hours</t>
  </si>
  <si>
    <t>Weekly Minutes</t>
  </si>
  <si>
    <t>Friday</t>
  </si>
  <si>
    <t>Saturday</t>
  </si>
  <si>
    <t>Sunday</t>
  </si>
  <si>
    <t>Monday</t>
  </si>
  <si>
    <t>Tuesday</t>
  </si>
  <si>
    <t>Wednesday</t>
  </si>
  <si>
    <t>Thursday</t>
  </si>
  <si>
    <t>Time Off</t>
  </si>
  <si>
    <t>Standard Week</t>
  </si>
  <si>
    <t>Week 1</t>
  </si>
  <si>
    <t>Hours Worked</t>
  </si>
  <si>
    <t>Overtime Hours</t>
  </si>
  <si>
    <t>Week 2</t>
  </si>
  <si>
    <t>08-Sheet Protection</t>
  </si>
  <si>
    <t>Protect formulas from accidental erasure</t>
  </si>
  <si>
    <t>0000000063</t>
  </si>
  <si>
    <t>0000000069</t>
  </si>
  <si>
    <t>0000000072</t>
  </si>
  <si>
    <t>0000000073</t>
  </si>
  <si>
    <t>0000000077</t>
  </si>
  <si>
    <t>0000000078</t>
  </si>
  <si>
    <t>FY07</t>
  </si>
  <si>
    <t>FY09</t>
  </si>
  <si>
    <t>FY08</t>
  </si>
  <si>
    <t>AJES004697</t>
  </si>
  <si>
    <t>08400371</t>
  </si>
  <si>
    <t>AJES004696</t>
  </si>
  <si>
    <t>08400370</t>
  </si>
  <si>
    <t>LAND-PROV/WILLI RAIL-COLUMBIA</t>
  </si>
  <si>
    <t>AJES004695</t>
  </si>
  <si>
    <t>08400369</t>
  </si>
  <si>
    <t>LAND-INDST. TRACK ROW-PORTLAND</t>
  </si>
  <si>
    <t>AJES004694</t>
  </si>
  <si>
    <t>08400368</t>
  </si>
  <si>
    <t>LAND-SCNDRY TRACK ROW-N MLFORD</t>
  </si>
  <si>
    <t>AJES004693</t>
  </si>
  <si>
    <t>08400367</t>
  </si>
  <si>
    <t>LAND-MAIN LINE PARCEL-NW HAVEN</t>
  </si>
  <si>
    <t>AJES004692</t>
  </si>
  <si>
    <t>08400366</t>
  </si>
  <si>
    <t>AJES004691</t>
  </si>
  <si>
    <t>08400365</t>
  </si>
  <si>
    <t>LAND-MAIN LINE ROW-NEW HAVEN</t>
  </si>
  <si>
    <t>AJES004690</t>
  </si>
  <si>
    <t>08400364</t>
  </si>
  <si>
    <t>LAND-NEW HARTFORD ROW-CANTON</t>
  </si>
  <si>
    <t>AJES004689</t>
  </si>
  <si>
    <t>08400363</t>
  </si>
  <si>
    <t>LAND-NW CANAAN ROW-NEW CANAAN</t>
  </si>
  <si>
    <t>AJES004688</t>
  </si>
  <si>
    <t>08400362</t>
  </si>
  <si>
    <t>LAND-SPRINGDALE STATION PARKNG</t>
  </si>
  <si>
    <t>AJES004687</t>
  </si>
  <si>
    <t>08400361</t>
  </si>
  <si>
    <t>LAND-GLENBROOK STATION PARKING</t>
  </si>
  <si>
    <t>AJES004686</t>
  </si>
  <si>
    <t>08400360</t>
  </si>
  <si>
    <t>LAND-SECONDARY ROW-MIDDLETOWN</t>
  </si>
  <si>
    <t>AJES004685</t>
  </si>
  <si>
    <t>08400359</t>
  </si>
  <si>
    <t>LAND - LAUREL IND.- MIDDLETOWN</t>
  </si>
  <si>
    <t>AJES004684</t>
  </si>
  <si>
    <t>08400358</t>
  </si>
  <si>
    <t>LAND-HOLYOKE SECNDRY ROW-SMSBR</t>
  </si>
  <si>
    <t>AJES004683</t>
  </si>
  <si>
    <t>08400357</t>
  </si>
  <si>
    <t>LAND-HOLYOKE SECONDRY ROW-AVON</t>
  </si>
  <si>
    <t>AJES004682</t>
  </si>
  <si>
    <t>08400356</t>
  </si>
  <si>
    <t>LAND-HIGHLAND DIV. ROW-MNCHSTR</t>
  </si>
  <si>
    <t>AJES004681</t>
  </si>
  <si>
    <t>08400355</t>
  </si>
  <si>
    <t>LAND-GRIFFINS LINE ROW-HARTFRD</t>
  </si>
  <si>
    <t>AJES004680</t>
  </si>
  <si>
    <t>08400354</t>
  </si>
  <si>
    <t>AJES004679</t>
  </si>
  <si>
    <t>08400353</t>
  </si>
  <si>
    <t>LAND-EAST LONGMEADOW SCNDRY</t>
  </si>
  <si>
    <t>AJES004678</t>
  </si>
  <si>
    <t>08400352</t>
  </si>
  <si>
    <t>LAND-EAST BERLIN INDUSTRIAL</t>
  </si>
  <si>
    <t>AJES004677</t>
  </si>
  <si>
    <t>08400351</t>
  </si>
  <si>
    <t>LAND-DUBLIN ST. IND.TRACK ROW</t>
  </si>
  <si>
    <t>AJES004676</t>
  </si>
  <si>
    <t>08400347</t>
  </si>
  <si>
    <t>LAND-INDUSTRIAL TRACK-CROMWELL</t>
  </si>
  <si>
    <t>AJES004673</t>
  </si>
  <si>
    <t>08400346</t>
  </si>
  <si>
    <t>LAND - CANAAN BRANCH ROW</t>
  </si>
  <si>
    <t>AJES004672</t>
  </si>
  <si>
    <t>08400344</t>
  </si>
  <si>
    <t>LAND - AVON BRANCH ROW  AVON</t>
  </si>
  <si>
    <t>AJES004671</t>
  </si>
  <si>
    <t>08400343</t>
  </si>
  <si>
    <t>LAND - AIR LINE ROW  THOMPSON</t>
  </si>
  <si>
    <t>AJES004670</t>
  </si>
  <si>
    <t>08400341</t>
  </si>
  <si>
    <t>LAND - AIR LINE ROW  E.HAMPTON</t>
  </si>
  <si>
    <t>AJES004668</t>
  </si>
  <si>
    <t>08400335</t>
  </si>
  <si>
    <t>LAND - 50 UNION AVE. NEW HAVEN</t>
  </si>
  <si>
    <t>AJES004667</t>
  </si>
  <si>
    <t>08400262</t>
  </si>
  <si>
    <t>LAND-OXFORD AIRPORT-MIDDLEBURY</t>
  </si>
  <si>
    <t>AJES004666</t>
  </si>
  <si>
    <t>DOT LAND 084-00262</t>
  </si>
  <si>
    <t>08400241</t>
  </si>
  <si>
    <t>LAND - STATION PLACE, STAMFORD</t>
  </si>
  <si>
    <t>AJES004665</t>
  </si>
  <si>
    <t>08400163</t>
  </si>
  <si>
    <t>LAND - ROUTE 262, WATERTOWN</t>
  </si>
  <si>
    <t>AJES004664</t>
  </si>
  <si>
    <t>08400188</t>
  </si>
  <si>
    <t>AJES004286</t>
  </si>
  <si>
    <t>Storage Garage</t>
  </si>
  <si>
    <t>08100204</t>
  </si>
  <si>
    <t>STORAGE GARAGE</t>
  </si>
  <si>
    <t>08100199</t>
  </si>
  <si>
    <t>AJES004285</t>
  </si>
  <si>
    <t>Mobil Gas Station, South</t>
  </si>
  <si>
    <t>08100198</t>
  </si>
  <si>
    <t>MOBIL GAS STATION/REST AREA</t>
  </si>
  <si>
    <t>AJES004284</t>
  </si>
  <si>
    <t>Mobil Station/Rest Area, North</t>
  </si>
  <si>
    <t>08100197</t>
  </si>
  <si>
    <t>AJES004283</t>
  </si>
  <si>
    <t>08100195</t>
  </si>
  <si>
    <t>AJES004282</t>
  </si>
  <si>
    <t>McDonald's Restaurant, South</t>
  </si>
  <si>
    <t>08100194</t>
  </si>
  <si>
    <t>AJES004281</t>
  </si>
  <si>
    <t>McDonald's Restaurant, North</t>
  </si>
  <si>
    <t>08100193</t>
  </si>
  <si>
    <t>AJES004280</t>
  </si>
  <si>
    <t>08100192</t>
  </si>
  <si>
    <t>AJES004279</t>
  </si>
  <si>
    <t>McDonald's Restaurant, East</t>
  </si>
  <si>
    <t>08100191</t>
  </si>
  <si>
    <t>AJES004277</t>
  </si>
  <si>
    <t>McDonald's Restaurant</t>
  </si>
  <si>
    <t>08100189</t>
  </si>
  <si>
    <t>AJES004276</t>
  </si>
  <si>
    <t>08100188</t>
  </si>
  <si>
    <t>AJES004275</t>
  </si>
  <si>
    <t>McDonald's Restaurant, N/B</t>
  </si>
  <si>
    <t>08100186</t>
  </si>
  <si>
    <t>AJES004273</t>
  </si>
  <si>
    <t>08100176</t>
  </si>
  <si>
    <t>AJES004272</t>
  </si>
  <si>
    <t>Signs &amp; Markings</t>
  </si>
  <si>
    <t>08100175</t>
  </si>
  <si>
    <t>AJES004271</t>
  </si>
  <si>
    <t>08000104</t>
  </si>
  <si>
    <t>DWELLING</t>
  </si>
  <si>
    <t>AJES004268</t>
  </si>
  <si>
    <t>Dwelling</t>
  </si>
  <si>
    <t>09400054</t>
  </si>
  <si>
    <t>AJES004267</t>
  </si>
  <si>
    <t>09400609</t>
  </si>
  <si>
    <t>BLOW SHED</t>
  </si>
  <si>
    <t>AJES004266</t>
  </si>
  <si>
    <t>Blow Shed</t>
  </si>
  <si>
    <t>09400584</t>
  </si>
  <si>
    <t>PASSENGER SHELTER</t>
  </si>
  <si>
    <t>AJES004265</t>
  </si>
  <si>
    <t>Passenger Shelter</t>
  </si>
  <si>
    <t>09400575</t>
  </si>
  <si>
    <t>AJES004264</t>
  </si>
  <si>
    <t>08100174</t>
  </si>
  <si>
    <t>MAINTENANCE &amp; REPAIR GARAGE</t>
  </si>
  <si>
    <t>AJES004263</t>
  </si>
  <si>
    <t>Maintenance &amp; Repair Garage</t>
  </si>
  <si>
    <t>08100173</t>
  </si>
  <si>
    <t>AJES004252</t>
  </si>
  <si>
    <t>09400592</t>
  </si>
  <si>
    <t>AJES004250</t>
  </si>
  <si>
    <t>09400591</t>
  </si>
  <si>
    <t>AJES004249</t>
  </si>
  <si>
    <t>08100604</t>
  </si>
  <si>
    <t>OFFICE</t>
  </si>
  <si>
    <t>AJES004248</t>
  </si>
  <si>
    <t>Office</t>
  </si>
  <si>
    <t>09400611</t>
  </si>
  <si>
    <t>STORAGE SHED</t>
  </si>
  <si>
    <t>AJES004247</t>
  </si>
  <si>
    <t>Storage Shed</t>
  </si>
  <si>
    <t>09400589</t>
  </si>
  <si>
    <t>AJES004246</t>
  </si>
  <si>
    <t>09400588</t>
  </si>
  <si>
    <t>AJES004245</t>
  </si>
  <si>
    <t>08100172</t>
  </si>
  <si>
    <t>OFFICE/MAINTENANCE GARAGE</t>
  </si>
  <si>
    <t>AJES004244</t>
  </si>
  <si>
    <t>Office/Maintenance Garage</t>
  </si>
  <si>
    <t>08100011</t>
  </si>
  <si>
    <t>AJES004243</t>
  </si>
  <si>
    <t>09400586</t>
  </si>
  <si>
    <t>COLD STORAGE BUILDING</t>
  </si>
  <si>
    <t>AJES004242</t>
  </si>
  <si>
    <t>Cold Storage Building</t>
  </si>
  <si>
    <t>09400615</t>
  </si>
  <si>
    <t>AJES004240</t>
  </si>
  <si>
    <t>08400419</t>
  </si>
  <si>
    <t>AJES003880</t>
  </si>
  <si>
    <t>Motor Pool Office</t>
  </si>
  <si>
    <t>08400337</t>
  </si>
  <si>
    <t>AJES003879</t>
  </si>
  <si>
    <t>Administration Building</t>
  </si>
  <si>
    <t>08400014</t>
  </si>
  <si>
    <t>AJES003876</t>
  </si>
  <si>
    <t>Train Station</t>
  </si>
  <si>
    <t>08400420</t>
  </si>
  <si>
    <t>AJES003866</t>
  </si>
  <si>
    <t>Salt/Sand Storage Shed</t>
  </si>
  <si>
    <t>08400323</t>
  </si>
  <si>
    <t>AJES003682</t>
  </si>
  <si>
    <t>Information Systems</t>
  </si>
  <si>
    <t>1995HWY/BDG</t>
  </si>
  <si>
    <t>1986HWY/BDG</t>
  </si>
  <si>
    <t>09711255</t>
  </si>
  <si>
    <t>ADOT279900</t>
  </si>
  <si>
    <t>STATE AUDITORS EQUIPMENT</t>
  </si>
  <si>
    <t>09003552</t>
  </si>
  <si>
    <t>PREP TABLE W/REFRIGERATED BASE</t>
  </si>
  <si>
    <t>ADOT274100</t>
  </si>
  <si>
    <t>MCDONALDS-CONCESSION EQUIPMENT</t>
  </si>
  <si>
    <t>09003562</t>
  </si>
  <si>
    <t>TRACK STOCKROOM SHELVING</t>
  </si>
  <si>
    <t>09003591</t>
  </si>
  <si>
    <t>MUZAK SYSTEM</t>
  </si>
  <si>
    <t>09003661</t>
  </si>
  <si>
    <t>EXTERIOR SEATING PACKAGE</t>
  </si>
  <si>
    <t>09003563</t>
  </si>
  <si>
    <t>WALK IN COOLER/FREEZER</t>
  </si>
  <si>
    <t>09003553</t>
  </si>
  <si>
    <t>REACH-IN FREEZER</t>
  </si>
  <si>
    <t>01201909</t>
  </si>
  <si>
    <t>LAWN MOWER</t>
  </si>
  <si>
    <t>ADOT270900</t>
  </si>
  <si>
    <t>P&amp;F EXCESS EQUIPMENT SCRAP PEN</t>
  </si>
  <si>
    <t>01201680</t>
  </si>
  <si>
    <t>FLAIL MOWER</t>
  </si>
  <si>
    <t>01901495</t>
  </si>
  <si>
    <t>09716398</t>
  </si>
  <si>
    <t>09300248</t>
  </si>
  <si>
    <t>SITE IMPROVEMENT</t>
  </si>
  <si>
    <t xml:space="preserve">Add Color to Worksheet Tabs in Excel </t>
  </si>
  <si>
    <t>01202185</t>
  </si>
  <si>
    <t>PUSH MOWER - 21"</t>
  </si>
  <si>
    <t>01901389</t>
  </si>
  <si>
    <t>01201801</t>
  </si>
  <si>
    <t>MOWER - 22"</t>
  </si>
  <si>
    <t>06401554</t>
  </si>
  <si>
    <t>MONITOR - 8"</t>
  </si>
  <si>
    <t>06701690</t>
  </si>
  <si>
    <t>E.D.M. DEVICE</t>
  </si>
  <si>
    <t>01901501</t>
  </si>
  <si>
    <t>04401194</t>
  </si>
  <si>
    <t>SANDBLASTER - WATER</t>
  </si>
  <si>
    <t>04502904</t>
  </si>
  <si>
    <t>LIGHT BAR  W/TRAFFIC ADVISOR</t>
  </si>
  <si>
    <t>01901707</t>
  </si>
  <si>
    <t>06400985</t>
  </si>
  <si>
    <t>EDITOR RECORDER</t>
  </si>
  <si>
    <t>01902088</t>
  </si>
  <si>
    <t>09711248</t>
  </si>
  <si>
    <t>06400994</t>
  </si>
  <si>
    <t>CAMERA</t>
  </si>
  <si>
    <t>01800163</t>
  </si>
  <si>
    <t>GENERATOR - 15KW</t>
  </si>
  <si>
    <t>01900921</t>
  </si>
  <si>
    <t>01902013</t>
  </si>
  <si>
    <t>06400984</t>
  </si>
  <si>
    <t>09607312</t>
  </si>
  <si>
    <t>01901115</t>
  </si>
  <si>
    <t>01901477</t>
  </si>
  <si>
    <t>04401195</t>
  </si>
  <si>
    <t>09605850</t>
  </si>
  <si>
    <t>SERVER</t>
  </si>
  <si>
    <t>06401396</t>
  </si>
  <si>
    <t>TELEVISION - 13"</t>
  </si>
  <si>
    <t>09504662</t>
  </si>
  <si>
    <t>COMPUTER (486) - IBM 57 #78FTW</t>
  </si>
  <si>
    <t>09602198</t>
  </si>
  <si>
    <t>NOTEBOOK S5 - GATEWAY #BC39804</t>
  </si>
  <si>
    <t>01910277</t>
  </si>
  <si>
    <t>06701698</t>
  </si>
  <si>
    <t>E.D.M. STATION</t>
  </si>
  <si>
    <t>05901056</t>
  </si>
  <si>
    <t>09712262</t>
  </si>
  <si>
    <t>06701924</t>
  </si>
  <si>
    <t>TOTAL STATION  W/CALCULATOR</t>
  </si>
  <si>
    <t>09507825</t>
  </si>
  <si>
    <t>CMPTR (486) - ADS LPK466V #950</t>
  </si>
  <si>
    <t>09607800</t>
  </si>
  <si>
    <t>09608700</t>
  </si>
  <si>
    <t>01202144</t>
  </si>
  <si>
    <t>TRIMMER/MOWER</t>
  </si>
  <si>
    <t>06401664</t>
  </si>
  <si>
    <t>OVERHEAD PROJECTOR</t>
  </si>
  <si>
    <t>01201827</t>
  </si>
  <si>
    <t>PUSH MOWER</t>
  </si>
  <si>
    <t>06701697</t>
  </si>
  <si>
    <t>PRISM</t>
  </si>
  <si>
    <t>09509181</t>
  </si>
  <si>
    <t>CMPTR(486)-NEC V4100DX4/100 #3</t>
  </si>
  <si>
    <t>06702535</t>
  </si>
  <si>
    <t>01201631</t>
  </si>
  <si>
    <t>09712228</t>
  </si>
  <si>
    <t>09606929</t>
  </si>
  <si>
    <t>SERVER - COMPAQ 740 #D941CTG1K</t>
  </si>
  <si>
    <t>05001665</t>
  </si>
  <si>
    <t>ENGINE ANALYZER W/ACCES</t>
  </si>
  <si>
    <t>09607968</t>
  </si>
  <si>
    <t>COMPUTER - DELL OPTIPLEX GX400</t>
  </si>
  <si>
    <t>01901544</t>
  </si>
  <si>
    <t>06702107</t>
  </si>
  <si>
    <t>09711838</t>
  </si>
  <si>
    <t>09716813</t>
  </si>
  <si>
    <t>LAPTOP COMPUTER - TOUGHBOOK</t>
  </si>
  <si>
    <t>09717369</t>
  </si>
  <si>
    <t>09608285</t>
  </si>
  <si>
    <t>09717565</t>
  </si>
  <si>
    <t>09717557</t>
  </si>
  <si>
    <t>09717517</t>
  </si>
  <si>
    <t>09717413</t>
  </si>
  <si>
    <t>09717385</t>
  </si>
  <si>
    <t>09716286</t>
  </si>
  <si>
    <t>09717468</t>
  </si>
  <si>
    <t>09711846</t>
  </si>
  <si>
    <t>09717541</t>
  </si>
  <si>
    <t>09717445</t>
  </si>
  <si>
    <t>09717476</t>
  </si>
  <si>
    <t>09717444</t>
  </si>
  <si>
    <t>09717414</t>
  </si>
  <si>
    <t>09716413</t>
  </si>
  <si>
    <t>09717490</t>
  </si>
  <si>
    <t>09717515</t>
  </si>
  <si>
    <t>09717429</t>
  </si>
  <si>
    <t>09716364</t>
  </si>
  <si>
    <t>09604223</t>
  </si>
  <si>
    <t>LASERJET PRINTER - 4000</t>
  </si>
  <si>
    <t>09711777</t>
  </si>
  <si>
    <t>09717462</t>
  </si>
  <si>
    <t>09712297</t>
  </si>
  <si>
    <t>09717009</t>
  </si>
  <si>
    <t>09717350</t>
  </si>
  <si>
    <t>09717395</t>
  </si>
  <si>
    <t>09717426</t>
  </si>
  <si>
    <t>09717520</t>
  </si>
  <si>
    <t>09717545</t>
  </si>
  <si>
    <t>09717428</t>
  </si>
  <si>
    <t>09717352</t>
  </si>
  <si>
    <t>09717499</t>
  </si>
  <si>
    <t>09717473</t>
  </si>
  <si>
    <t>09712106</t>
  </si>
  <si>
    <t>09717579</t>
  </si>
  <si>
    <t>00205497</t>
  </si>
  <si>
    <t>ADOT153311</t>
  </si>
  <si>
    <t>MAINTENANCE CANNIBALIZED UNIT</t>
  </si>
  <si>
    <t>02400408</t>
  </si>
  <si>
    <t>02800247</t>
  </si>
  <si>
    <t>ADOT153308</t>
  </si>
  <si>
    <t>02300169</t>
  </si>
  <si>
    <t>04502229</t>
  </si>
  <si>
    <t>POWER BUCKET MACHINE</t>
  </si>
  <si>
    <t>00205486</t>
  </si>
  <si>
    <t>ADOT153306</t>
  </si>
  <si>
    <t>Project</t>
  </si>
  <si>
    <t>Year</t>
  </si>
  <si>
    <t>ABC12300</t>
  </si>
  <si>
    <t>53900</t>
  </si>
  <si>
    <t>Television/Cable Services</t>
  </si>
  <si>
    <t>22004</t>
  </si>
  <si>
    <t>ABC_NONPROJECT</t>
  </si>
  <si>
    <t>ABC12400</t>
  </si>
  <si>
    <t>ST Employees' Retirement Sys</t>
  </si>
  <si>
    <t>Non-Budgeted Operating Approp</t>
  </si>
  <si>
    <t>50515</t>
  </si>
  <si>
    <t>Pension Payments to Retirees</t>
  </si>
  <si>
    <t>13010</t>
  </si>
  <si>
    <t>51761</t>
  </si>
  <si>
    <t>Delivery Services</t>
  </si>
  <si>
    <t>Judges &amp; Comp Commis Retire</t>
  </si>
  <si>
    <t>12012</t>
  </si>
  <si>
    <t>Muni Empl Retirement - Admin</t>
  </si>
  <si>
    <t>40011</t>
  </si>
  <si>
    <t>Municipal Emps Retirement Admn</t>
  </si>
  <si>
    <t>Sers</t>
  </si>
  <si>
    <t>Salaries &amp; Wages-Full Time</t>
  </si>
  <si>
    <t>53720</t>
  </si>
  <si>
    <t>IT Data Services</t>
  </si>
  <si>
    <t>50750</t>
  </si>
  <si>
    <t>Educ &amp; Training For Employees</t>
  </si>
  <si>
    <t>13008</t>
  </si>
  <si>
    <t>53401</t>
  </si>
  <si>
    <t>Premises Repair/Maint Services</t>
  </si>
  <si>
    <t>ABC12200</t>
  </si>
  <si>
    <t>54060</t>
  </si>
  <si>
    <t>13009</t>
  </si>
  <si>
    <t>52511</t>
  </si>
  <si>
    <t>Office Equipment Lease/Rental</t>
  </si>
  <si>
    <t>ABC12250</t>
  </si>
  <si>
    <t>Differential Payments</t>
  </si>
  <si>
    <t>13012</t>
  </si>
  <si>
    <t>Salaries &amp; Wages-Part Time</t>
  </si>
  <si>
    <t>51674</t>
  </si>
  <si>
    <t>Online Information Services</t>
  </si>
  <si>
    <t>Police &amp; Fire Survivors' Fund</t>
  </si>
  <si>
    <t>51180</t>
  </si>
  <si>
    <t>Accounting/Auditing Services</t>
  </si>
  <si>
    <t>53011</t>
  </si>
  <si>
    <t>Motor Vehicle Rental</t>
  </si>
  <si>
    <t>51115</t>
  </si>
  <si>
    <t>Other Payments-Legal Services</t>
  </si>
  <si>
    <t>54150</t>
  </si>
  <si>
    <t>53920</t>
  </si>
  <si>
    <t>IT Supplies</t>
  </si>
  <si>
    <t>53755</t>
  </si>
  <si>
    <t>IT Software Licenses/Rental</t>
  </si>
  <si>
    <t>53810</t>
  </si>
  <si>
    <t>Beeper/Pager Services</t>
  </si>
  <si>
    <t>Medical Insurance</t>
  </si>
  <si>
    <t>52531</t>
  </si>
  <si>
    <t>Off Equip Mnt/Rep-Contractual</t>
  </si>
  <si>
    <t>Mileage Reimbursement</t>
  </si>
  <si>
    <t>Overtime</t>
  </si>
  <si>
    <t>51850</t>
  </si>
  <si>
    <t>Records Destruction Services</t>
  </si>
  <si>
    <t>ABC12150</t>
  </si>
  <si>
    <t>13007</t>
  </si>
  <si>
    <t>This exercise uses the CT_CORE_FIN_GL_MODACCR_MODCASH query</t>
  </si>
  <si>
    <t>(e.g., pivot tables)</t>
  </si>
  <si>
    <t>This exercise is based on the CTW_EMPLOYEE_VW table</t>
  </si>
  <si>
    <t>CT_CORE_FIN_AM_LIST_W_COST</t>
  </si>
  <si>
    <t>04-CONCAT</t>
  </si>
  <si>
    <t>04-Text to Columns</t>
  </si>
  <si>
    <t>Other Tips</t>
  </si>
  <si>
    <t>Return to TOC</t>
  </si>
  <si>
    <t>Reverse Concatenation</t>
  </si>
  <si>
    <t>Highlight where a list changes</t>
  </si>
  <si>
    <t>Importing CSV and TXT files</t>
  </si>
  <si>
    <t>Sort and Subtotal data</t>
  </si>
  <si>
    <t>Excel tips that aren't directly related to this class</t>
  </si>
  <si>
    <t>Convert links to text</t>
  </si>
  <si>
    <t>Insert rows using the Fill handle</t>
  </si>
  <si>
    <t>01-Introduction</t>
  </si>
  <si>
    <t>Shortcut</t>
  </si>
  <si>
    <t>WINKEY</t>
  </si>
  <si>
    <t>Pressed alone it opens the Start menu.</t>
  </si>
  <si>
    <t>WINKEY + CTRL + F </t>
  </si>
  <si>
    <t>Opens a Search for Computers window.</t>
  </si>
  <si>
    <t>WINKEY + D </t>
  </si>
  <si>
    <t>Minimizes all windows to show the Desktop. Press again to restore all windows.</t>
  </si>
  <si>
    <t>WINKEY + E</t>
  </si>
  <si>
    <t>Opens Microsoft Explorer.</t>
  </si>
  <si>
    <t>WINKEY + F</t>
  </si>
  <si>
    <t>Opens a Search window.</t>
  </si>
  <si>
    <t>WINKEY + F1</t>
  </si>
  <si>
    <t>Opens the Windows Help and Support Center.</t>
  </si>
  <si>
    <t xml:space="preserve">Spreadsheet navigation, Autosum, Running totals </t>
  </si>
  <si>
    <t xml:space="preserve">Compare two lists for missing items; Highlight greater than items, </t>
  </si>
  <si>
    <t>hide repetitious items in a list.</t>
  </si>
  <si>
    <t>WINKEY + L</t>
  </si>
  <si>
    <t xml:space="preserve">Locks your computer (if password protected) </t>
  </si>
  <si>
    <t>WINKEY + M</t>
  </si>
  <si>
    <t>Minimizes all windows to show the Desktop.</t>
  </si>
  <si>
    <t>WINKEY + Pause / Break key </t>
  </si>
  <si>
    <t>Opens the System Properties window.</t>
  </si>
  <si>
    <t>WINKEY + R</t>
  </si>
  <si>
    <t>Opens the Run window.</t>
  </si>
  <si>
    <t>WINKEY + SHIFT + M</t>
  </si>
  <si>
    <t>Restore windows minimized by WINKEY + M</t>
  </si>
  <si>
    <t>WINKEY + Tab</t>
  </si>
  <si>
    <t>Cycles through buttons on Taskbar. Press Enter to open selected window.</t>
  </si>
  <si>
    <t>WINKEY + U</t>
  </si>
  <si>
    <t>Opens the Utility Manager.</t>
  </si>
  <si>
    <t>WIN KEY shortcuts</t>
  </si>
  <si>
    <t>00301713</t>
  </si>
  <si>
    <t>00205432</t>
  </si>
  <si>
    <t>VAN - 1 TON</t>
  </si>
  <si>
    <t>02400349</t>
  </si>
  <si>
    <t>TRACTOR</t>
  </si>
  <si>
    <t>00500390</t>
  </si>
  <si>
    <t>GRADER</t>
  </si>
  <si>
    <t>ADOT153305</t>
  </si>
  <si>
    <t>02300172</t>
  </si>
  <si>
    <t>01502083</t>
  </si>
  <si>
    <t>SAND SPREADER - 10'</t>
  </si>
  <si>
    <t>02400395</t>
  </si>
  <si>
    <t>TRACTOR/LOADER/HOE</t>
  </si>
  <si>
    <t>02600080</t>
  </si>
  <si>
    <t>TRACTOR TRAILER TRUCK</t>
  </si>
  <si>
    <t>ADOT153301</t>
  </si>
  <si>
    <t>02800276</t>
  </si>
  <si>
    <t>00205598</t>
  </si>
  <si>
    <t>02400291</t>
  </si>
  <si>
    <t>01800206</t>
  </si>
  <si>
    <t>ADOT153300</t>
  </si>
  <si>
    <t>00301828</t>
  </si>
  <si>
    <t>UTILITY TRUCK W/35' AERIAL BKT</t>
  </si>
  <si>
    <t>03610122</t>
  </si>
  <si>
    <t>SNOW PLOW - 8'</t>
  </si>
  <si>
    <t>ADOT153008</t>
  </si>
  <si>
    <t>00301355</t>
  </si>
  <si>
    <t>TRUCK W/CORE DRILL - 1 TON</t>
  </si>
  <si>
    <t>04502749</t>
  </si>
  <si>
    <t>PRE-WETTING SYSTEM</t>
  </si>
  <si>
    <t>ADOT153006</t>
  </si>
  <si>
    <t>03600855</t>
  </si>
  <si>
    <t>02400394</t>
  </si>
  <si>
    <t>ADOT153005</t>
  </si>
  <si>
    <t>03600523</t>
  </si>
  <si>
    <t>SNOW PLOW W/WING</t>
  </si>
  <si>
    <t>ADOT153003</t>
  </si>
  <si>
    <t>04510293</t>
  </si>
  <si>
    <t>ADOT153002</t>
  </si>
  <si>
    <t>03601415</t>
  </si>
  <si>
    <t>WING PLOW</t>
  </si>
  <si>
    <t>ADOT153001</t>
  </si>
  <si>
    <t>00301397</t>
  </si>
  <si>
    <t>Partial Locked Cell Example</t>
  </si>
  <si>
    <t>PICKUP TRUCK (4X4) - 3/4 TON</t>
  </si>
  <si>
    <t>03601500</t>
  </si>
  <si>
    <t>09700441</t>
  </si>
  <si>
    <t>ADOT151400</t>
  </si>
  <si>
    <t>OVERWEIGHT/OVERSIZE PERMITS</t>
  </si>
  <si>
    <t>09700582</t>
  </si>
  <si>
    <t>09713089</t>
  </si>
  <si>
    <t>09603067</t>
  </si>
  <si>
    <t>LASERJET PRINTER 4000SE-H/P #U</t>
  </si>
  <si>
    <t>09608776</t>
  </si>
  <si>
    <t>09713200</t>
  </si>
  <si>
    <t>09609419</t>
  </si>
  <si>
    <t>LASERJET PRINTER 4100TN-H/P #U</t>
  </si>
  <si>
    <t>09712969</t>
  </si>
  <si>
    <t>09607669</t>
  </si>
  <si>
    <t>COLOR MONITOR-SAMSUNG #CN17H4U</t>
  </si>
  <si>
    <t>09711095</t>
  </si>
  <si>
    <t>09710663</t>
  </si>
  <si>
    <t>09711228</t>
  </si>
  <si>
    <t>09713135</t>
  </si>
  <si>
    <t>09603066</t>
  </si>
  <si>
    <t>Ctl-Shift-+ (plus sign)</t>
  </si>
  <si>
    <t>Delete from the keyboard</t>
  </si>
  <si>
    <t>Also:</t>
  </si>
  <si>
    <t>Insert row from keyboard</t>
  </si>
  <si>
    <t>Ctl- - (minus sign)</t>
  </si>
  <si>
    <t>F2 – Edit Cell</t>
  </si>
  <si>
    <t>Ctrl+; – Enter Date</t>
  </si>
  <si>
    <t>Ctrl+: – Enter Time</t>
  </si>
  <si>
    <t>F4 – Toggle relative/absolute/mixed</t>
  </si>
  <si>
    <t>F5 – GoTo</t>
  </si>
  <si>
    <t>F7 – Spell Check</t>
  </si>
  <si>
    <t>Ctrl+Shift+- – Remove Borders</t>
  </si>
  <si>
    <t>Ctrl+~ – Toggle Formulas/Values</t>
  </si>
  <si>
    <t>Ctrl+A (after typing function) – Fx Wizard</t>
  </si>
  <si>
    <t>Alt+F1 - Create Chart From Selection</t>
  </si>
  <si>
    <t>Ctrl+Enter – Fill Selection with entry</t>
  </si>
  <si>
    <t>Alt+Enter – Start new line in cell</t>
  </si>
  <si>
    <t>End Home – Go to last active cell</t>
  </si>
  <si>
    <t>End &lt;any arrow key&gt; – Go to edge of range</t>
  </si>
  <si>
    <t>Ctrl+T - convert current region to a table</t>
  </si>
  <si>
    <t>Excel Shortcut Keys</t>
  </si>
  <si>
    <t>Ctrl-1: Open the Format Cells dialog.</t>
  </si>
  <si>
    <t>Ctrl-': Copy formula from cell above into the current cell.</t>
  </si>
  <si>
    <t>Ctrl-Shift-": Copy value from cell above into the current cell.</t>
  </si>
  <si>
    <t>Ctrl-R: Fill contents of active cell into selected cells to the right.</t>
  </si>
  <si>
    <t>Ctrl-D: Same as above, but fills into selected cells down.</t>
  </si>
  <si>
    <t>Ctrl-`: Toggle between showing cell values and formulas.</t>
  </si>
  <si>
    <t>Ctrl-Shift-~: Format as general (no special number formatting).</t>
  </si>
  <si>
    <t>Ctrl-Shift-!: Format as number.</t>
  </si>
  <si>
    <t>Ctrl-Shift-$: Format as currency.</t>
  </si>
  <si>
    <t>Ctrl-Shift-#: Format as date.</t>
  </si>
  <si>
    <t>Asset ID List 3</t>
  </si>
  <si>
    <t>Greater</t>
  </si>
  <si>
    <t>Than 150</t>
  </si>
  <si>
    <t>02-Rel-Abs-Ref</t>
  </si>
  <si>
    <t>05-Conditional 1</t>
  </si>
  <si>
    <t>05-Conditional 2</t>
  </si>
  <si>
    <t>06-Import CSV</t>
  </si>
  <si>
    <t>07-Summarize1</t>
  </si>
  <si>
    <t>FRP300 - Intermediate Excel for EPM Users</t>
  </si>
  <si>
    <t>Relative versus absolute referencing</t>
  </si>
  <si>
    <t>Ctrl-Shift-%: Format as percentage.</t>
  </si>
  <si>
    <t>Alt-=: Autosum a range of cells.</t>
  </si>
  <si>
    <t xml:space="preserve">Make Your Subtotal Rows Stand Out </t>
  </si>
  <si>
    <t xml:space="preserve">Troubleshooting Complex Formulas </t>
  </si>
  <si>
    <t>Return to Top</t>
  </si>
  <si>
    <t>For information about how to format your subtotals, see Make Your Subtotal Rows Stand Out in the Other Tips section.</t>
  </si>
  <si>
    <t>Sorting Subtotals.</t>
  </si>
  <si>
    <t>Excel Shortcuts</t>
  </si>
  <si>
    <t>Start with one Excel sheet, not three</t>
  </si>
  <si>
    <t>09607667</t>
  </si>
  <si>
    <t>MONITOR</t>
  </si>
  <si>
    <t>09713162</t>
  </si>
  <si>
    <t>09700564</t>
  </si>
  <si>
    <t>09700553</t>
  </si>
  <si>
    <t>09607666</t>
  </si>
  <si>
    <t>06402093</t>
  </si>
  <si>
    <t>VCR</t>
  </si>
  <si>
    <t>ADOT110401</t>
  </si>
  <si>
    <t>09609442</t>
  </si>
  <si>
    <t>09711294</t>
  </si>
  <si>
    <t>06402393</t>
  </si>
  <si>
    <t>09711941</t>
  </si>
  <si>
    <t>09711940</t>
  </si>
  <si>
    <t>EXTERNAL HARD DRIVE-7200 RPM-T</t>
  </si>
  <si>
    <t>09711939</t>
  </si>
  <si>
    <t>09711274</t>
  </si>
  <si>
    <t>09711938</t>
  </si>
  <si>
    <t>09400359</t>
  </si>
  <si>
    <t>ADOT094740</t>
  </si>
  <si>
    <t>09300446</t>
  </si>
  <si>
    <t>FENCE/PAVING/LIGHTING</t>
  </si>
  <si>
    <t>ADOT094738</t>
  </si>
  <si>
    <t>09716801</t>
  </si>
  <si>
    <t>ADOT094735</t>
  </si>
  <si>
    <t>CONSTRUCTION FIELD OFFICE</t>
  </si>
  <si>
    <t>09716802</t>
  </si>
  <si>
    <t>09716800</t>
  </si>
  <si>
    <t>00105029</t>
  </si>
  <si>
    <t>ADOT094734</t>
  </si>
  <si>
    <t>00104439</t>
  </si>
  <si>
    <t>00104512</t>
  </si>
  <si>
    <t>00104429</t>
  </si>
  <si>
    <t>00104526</t>
  </si>
  <si>
    <t>00105025</t>
  </si>
  <si>
    <t>00104379</t>
  </si>
  <si>
    <t>00104499</t>
  </si>
  <si>
    <t>00104658</t>
  </si>
  <si>
    <t>00105030</t>
  </si>
  <si>
    <t>00104460</t>
  </si>
  <si>
    <t>00105031</t>
  </si>
  <si>
    <t>00104525</t>
  </si>
  <si>
    <t>00104508</t>
  </si>
  <si>
    <t>00105024</t>
  </si>
  <si>
    <t>00105108</t>
  </si>
  <si>
    <t>ADOT094733</t>
  </si>
  <si>
    <t>00104554</t>
  </si>
  <si>
    <t>00104462</t>
  </si>
  <si>
    <t>00104458</t>
  </si>
  <si>
    <t>00104563</t>
  </si>
  <si>
    <t>00105109</t>
  </si>
  <si>
    <t>00105122</t>
  </si>
  <si>
    <t>00104343</t>
  </si>
  <si>
    <t>00104558</t>
  </si>
  <si>
    <t>00105107</t>
  </si>
  <si>
    <t>00105160</t>
  </si>
  <si>
    <t>00104536</t>
  </si>
  <si>
    <t>00104681</t>
  </si>
  <si>
    <t>00104537</t>
  </si>
  <si>
    <t>00105151</t>
  </si>
  <si>
    <t>00104661</t>
  </si>
  <si>
    <t>00105058</t>
  </si>
  <si>
    <t>00105076</t>
  </si>
  <si>
    <t>00104561</t>
  </si>
  <si>
    <t>00104643</t>
  </si>
  <si>
    <t>00105124</t>
  </si>
  <si>
    <t>ADOT094732</t>
  </si>
  <si>
    <t>00104636</t>
  </si>
  <si>
    <t>00105039</t>
  </si>
  <si>
    <t>00105040</t>
  </si>
  <si>
    <t>00104639</t>
  </si>
  <si>
    <t>00105059</t>
  </si>
  <si>
    <t>00104637</t>
  </si>
  <si>
    <t>00105063</t>
  </si>
  <si>
    <t>00105064</t>
  </si>
  <si>
    <t>00104557</t>
  </si>
  <si>
    <t>00104538</t>
  </si>
  <si>
    <t>00104634</t>
  </si>
  <si>
    <t>00105038</t>
  </si>
  <si>
    <t>00105077</t>
  </si>
  <si>
    <t>00104562</t>
  </si>
  <si>
    <t>00104345</t>
  </si>
  <si>
    <t>00104500</t>
  </si>
  <si>
    <t>00104564</t>
  </si>
  <si>
    <t>00104356</t>
  </si>
  <si>
    <t>00104505</t>
  </si>
  <si>
    <t>00104438</t>
  </si>
  <si>
    <t>00105078</t>
  </si>
  <si>
    <t>00105100</t>
  </si>
  <si>
    <t>00104469</t>
  </si>
  <si>
    <t>00105159</t>
  </si>
  <si>
    <t>00105152</t>
  </si>
  <si>
    <t>00105104</t>
  </si>
  <si>
    <t>00105097</t>
  </si>
  <si>
    <t>00104626</t>
  </si>
  <si>
    <t>ADOT094730</t>
  </si>
  <si>
    <t>00104653</t>
  </si>
  <si>
    <t>00104542</t>
  </si>
  <si>
    <t>00105022</t>
  </si>
  <si>
    <t>00104378</t>
  </si>
  <si>
    <t>00104442</t>
  </si>
  <si>
    <t>00105020</t>
  </si>
  <si>
    <t>00105098</t>
  </si>
  <si>
    <t>00104471</t>
  </si>
  <si>
    <t>00104372</t>
  </si>
  <si>
    <t>00104470</t>
  </si>
  <si>
    <t>00105037</t>
  </si>
  <si>
    <t>00105099</t>
  </si>
  <si>
    <t>00105021</t>
  </si>
  <si>
    <t>00105172</t>
  </si>
  <si>
    <t>00105173</t>
  </si>
  <si>
    <t>00104476</t>
  </si>
  <si>
    <t>00104472</t>
  </si>
  <si>
    <t>00104628</t>
  </si>
  <si>
    <t>00105135</t>
  </si>
  <si>
    <t>00105132</t>
  </si>
  <si>
    <t>00105087</t>
  </si>
  <si>
    <t>09716094</t>
  </si>
  <si>
    <t>ADOT094719</t>
  </si>
  <si>
    <t>Construction Field Office</t>
  </si>
  <si>
    <t>09716161</t>
  </si>
  <si>
    <t>09716683</t>
  </si>
  <si>
    <t>09716162</t>
  </si>
  <si>
    <t>09716093</t>
  </si>
  <si>
    <t>09716172</t>
  </si>
  <si>
    <t>09716107</t>
  </si>
  <si>
    <t>09716105</t>
  </si>
  <si>
    <t>09716091</t>
  </si>
  <si>
    <t>09716169</t>
  </si>
  <si>
    <t>09716163</t>
  </si>
  <si>
    <t>09716170</t>
  </si>
  <si>
    <t>09716089</t>
  </si>
  <si>
    <t>09716171</t>
  </si>
  <si>
    <t>09716173</t>
  </si>
  <si>
    <t>09716109</t>
  </si>
  <si>
    <t>09716110</t>
  </si>
  <si>
    <t>09716111</t>
  </si>
  <si>
    <t>09716092</t>
  </si>
  <si>
    <t>09712121</t>
  </si>
  <si>
    <t>09716090</t>
  </si>
  <si>
    <t>09716095</t>
  </si>
  <si>
    <t>06912093</t>
  </si>
  <si>
    <t>DESK W/LEFT RETURN</t>
  </si>
  <si>
    <t>06410354</t>
  </si>
  <si>
    <t>TELEVISION - 24"</t>
  </si>
  <si>
    <t>09716106</t>
  </si>
  <si>
    <t>09716681</t>
  </si>
  <si>
    <t>09716108</t>
  </si>
  <si>
    <t>09715025</t>
  </si>
  <si>
    <t>ADOT094717</t>
  </si>
  <si>
    <t>TICKET SALES BOOTH</t>
  </si>
  <si>
    <t>07407387</t>
  </si>
  <si>
    <t>CURRENCY COUNTER</t>
  </si>
  <si>
    <t>09715026</t>
  </si>
  <si>
    <t>09105380</t>
  </si>
  <si>
    <t>09715117</t>
  </si>
  <si>
    <t>FIBEROPTIC DATA VIDEO HUB</t>
  </si>
  <si>
    <t>ADOT094716</t>
  </si>
  <si>
    <t>09715115</t>
  </si>
  <si>
    <t>ADOT094715</t>
  </si>
  <si>
    <t>NEW HAVEN REPEATER SITE</t>
  </si>
  <si>
    <t>09715114</t>
  </si>
  <si>
    <t>ADOT094714</t>
  </si>
  <si>
    <t>DEPT. OF PUBLIC SAFETY</t>
  </si>
  <si>
    <t>09715113</t>
  </si>
  <si>
    <t>ADOT094713</t>
  </si>
  <si>
    <t>STATE POLICE TROOP H</t>
  </si>
  <si>
    <t>09300376</t>
  </si>
  <si>
    <t>FENCING &amp; SITE WORK</t>
  </si>
  <si>
    <t>ADOT094705</t>
  </si>
  <si>
    <t>09300375</t>
  </si>
  <si>
    <t>DRAINAGE- PAVING- FENCING- LIG</t>
  </si>
  <si>
    <t>ADOT094704</t>
  </si>
  <si>
    <t>08910065</t>
  </si>
  <si>
    <t>09400700</t>
  </si>
  <si>
    <t>ADOT094700</t>
  </si>
  <si>
    <t>STORAGE CONTAINER  40'</t>
  </si>
  <si>
    <t>09710474</t>
  </si>
  <si>
    <t>UPS</t>
  </si>
  <si>
    <t>ADOT094699</t>
  </si>
  <si>
    <t>ELECTRONICS/COMMUNICATION</t>
  </si>
  <si>
    <t>09711503</t>
  </si>
  <si>
    <t>MAIN FIBER HUB VIDEO/DATA TRAN</t>
  </si>
  <si>
    <t>09300367</t>
  </si>
  <si>
    <t>PAVING/DRAINAGE/SHRUBS</t>
  </si>
  <si>
    <t>01810004</t>
  </si>
  <si>
    <t>08910069</t>
  </si>
  <si>
    <t>ADOT094695</t>
  </si>
  <si>
    <t>09110651</t>
  </si>
  <si>
    <t>ADOT094682</t>
  </si>
  <si>
    <t>ELECTRIC VAULT</t>
  </si>
  <si>
    <t>09110650</t>
  </si>
  <si>
    <t>08910077</t>
  </si>
  <si>
    <t>LIQUID CALCIUM CHLORIDE</t>
  </si>
  <si>
    <t>ADOT094680</t>
  </si>
  <si>
    <t>08910074</t>
  </si>
  <si>
    <t>ADOT094679</t>
  </si>
  <si>
    <t>08910017</t>
  </si>
  <si>
    <t>ADOT094674</t>
  </si>
  <si>
    <t>04503192</t>
  </si>
  <si>
    <t>SALT BRINE PRODUCTION SYSTEM</t>
  </si>
  <si>
    <t>ADOT094667</t>
  </si>
  <si>
    <t>EQUIPMENT SHELTER</t>
  </si>
  <si>
    <t>09400662</t>
  </si>
  <si>
    <t>MOBILE OFFICE TRAILER</t>
  </si>
  <si>
    <t>ADOT094662</t>
  </si>
  <si>
    <t>OFFICE TRAILER</t>
  </si>
  <si>
    <t>09400661</t>
  </si>
  <si>
    <t>ADOT094661</t>
  </si>
  <si>
    <t>09300307</t>
  </si>
  <si>
    <t>PAVING/DRAINAGE</t>
  </si>
  <si>
    <t>ADOT094659</t>
  </si>
  <si>
    <t>09400653</t>
  </si>
  <si>
    <t>ADOT094653</t>
  </si>
  <si>
    <t>09300305</t>
  </si>
  <si>
    <t>ADOT094646</t>
  </si>
  <si>
    <t>08910050</t>
  </si>
  <si>
    <t>00104682</t>
  </si>
  <si>
    <t>ADOT094627</t>
  </si>
  <si>
    <t>00105017</t>
  </si>
  <si>
    <t>00104659</t>
  </si>
  <si>
    <t>00104618</t>
  </si>
  <si>
    <t>00104617</t>
  </si>
  <si>
    <t>00105036</t>
  </si>
  <si>
    <t>00105062</t>
  </si>
  <si>
    <t>00105014</t>
  </si>
  <si>
    <t>00105114</t>
  </si>
  <si>
    <t>00105015</t>
  </si>
  <si>
    <t>00105035</t>
  </si>
  <si>
    <t>00104619</t>
  </si>
  <si>
    <t>00104689</t>
  </si>
  <si>
    <t>00105016</t>
  </si>
  <si>
    <t>00104614</t>
  </si>
  <si>
    <t>00105121</t>
  </si>
  <si>
    <t>00105106</t>
  </si>
  <si>
    <t>00105065</t>
  </si>
  <si>
    <t>00104660</t>
  </si>
  <si>
    <t>00104481</t>
  </si>
  <si>
    <t>00104487</t>
  </si>
  <si>
    <t>00105007</t>
  </si>
  <si>
    <t>00104437</t>
  </si>
  <si>
    <t>00105154</t>
  </si>
  <si>
    <t>00104440</t>
  </si>
  <si>
    <t xml:space="preserve">Press F4 to make </t>
  </si>
  <si>
    <t>the reference Absolute</t>
  </si>
  <si>
    <t>Col 1</t>
  </si>
  <si>
    <t>Col 2</t>
  </si>
  <si>
    <t>Sales Tax</t>
  </si>
  <si>
    <t>Total</t>
  </si>
  <si>
    <t>Defined Name</t>
  </si>
  <si>
    <t>Region</t>
  </si>
  <si>
    <t>East</t>
  </si>
  <si>
    <t>West</t>
  </si>
  <si>
    <t>North</t>
  </si>
  <si>
    <t>South</t>
  </si>
  <si>
    <t>00104560</t>
  </si>
  <si>
    <t>00105112</t>
  </si>
  <si>
    <t>00104491</t>
  </si>
  <si>
    <t>00104640</t>
  </si>
  <si>
    <t>00104436</t>
  </si>
  <si>
    <t>00105113</t>
  </si>
  <si>
    <t>00104484</t>
  </si>
  <si>
    <t>00104494</t>
  </si>
  <si>
    <t>00104488</t>
  </si>
  <si>
    <t>00104483</t>
  </si>
  <si>
    <t>00105162</t>
  </si>
  <si>
    <t>00105165</t>
  </si>
  <si>
    <t>00104443</t>
  </si>
  <si>
    <t>00104641</t>
  </si>
  <si>
    <t>00104566</t>
  </si>
  <si>
    <t>00104479</t>
  </si>
  <si>
    <t>00105006</t>
  </si>
  <si>
    <t>00104685</t>
  </si>
  <si>
    <t>00105085</t>
  </si>
  <si>
    <t>00105008</t>
  </si>
  <si>
    <t>00104490</t>
  </si>
  <si>
    <t>00104485</t>
  </si>
  <si>
    <t>00104565</t>
  </si>
  <si>
    <t>00105005</t>
  </si>
  <si>
    <t>00104482</t>
  </si>
  <si>
    <t>00105047</t>
  </si>
  <si>
    <t>00104567</t>
  </si>
  <si>
    <t>00104642</t>
  </si>
  <si>
    <t>00104486</t>
  </si>
  <si>
    <t>00105048</t>
  </si>
  <si>
    <t>00105164</t>
  </si>
  <si>
    <t>09300295</t>
  </si>
  <si>
    <t>ADOT094623</t>
  </si>
  <si>
    <t>08910060</t>
  </si>
  <si>
    <t>ADOT094620</t>
  </si>
  <si>
    <t>08901666</t>
  </si>
  <si>
    <t>FILTER FEED TANK - 7000 GAL</t>
  </si>
  <si>
    <t>08901671</t>
  </si>
  <si>
    <t>DIRTY WATER STORAGE TANK</t>
  </si>
  <si>
    <t>08901674</t>
  </si>
  <si>
    <t>ACID STORAGE TANK - 550 GAL</t>
  </si>
  <si>
    <t>08901673</t>
  </si>
  <si>
    <t>CAUSTIC BULK TANK - 2500 GAL</t>
  </si>
  <si>
    <t>05701507</t>
  </si>
  <si>
    <t>GROUNDWATER TREATMENT SYSTEM</t>
  </si>
  <si>
    <t>08901663</t>
  </si>
  <si>
    <t>INFLUENT STORAGE TANK - 21000</t>
  </si>
  <si>
    <t>08901670</t>
  </si>
  <si>
    <t>BACKWASH STORAGE TANK - 21000</t>
  </si>
  <si>
    <t>08901672</t>
  </si>
  <si>
    <t>CAUSTIC SECONDARY CONTAINMENT</t>
  </si>
  <si>
    <t>08901675</t>
  </si>
  <si>
    <t>ACID SECONDARY CONTAINMENT TAN</t>
  </si>
  <si>
    <t>08901664</t>
  </si>
  <si>
    <t>AERATION STORAGE TANK - 21000</t>
  </si>
  <si>
    <t>08901669</t>
  </si>
  <si>
    <t>FLASH/FLOC TANK - 500 GAL</t>
  </si>
  <si>
    <t>09715672</t>
  </si>
  <si>
    <t>ADOT094515</t>
  </si>
  <si>
    <t>09400515</t>
  </si>
  <si>
    <t>02900026</t>
  </si>
  <si>
    <t>RUBBER BOAT - 8'</t>
  </si>
  <si>
    <t>00301560</t>
  </si>
  <si>
    <t>ADOT094514</t>
  </si>
  <si>
    <t>09716267</t>
  </si>
  <si>
    <t>02900013</t>
  </si>
  <si>
    <t>DINGHY W/ACCESS</t>
  </si>
  <si>
    <t>00303144</t>
  </si>
  <si>
    <t>UTILITY TRUCK W/29' AERIAL BKT</t>
  </si>
  <si>
    <t>09715686</t>
  </si>
  <si>
    <t>09101954</t>
  </si>
  <si>
    <t>TRANSCEIVER - HANDHELD</t>
  </si>
  <si>
    <t>ADOT094502</t>
  </si>
  <si>
    <t>ELECTRICAL VAULT</t>
  </si>
  <si>
    <t>09110667</t>
  </si>
  <si>
    <t>01800447</t>
  </si>
  <si>
    <t>ADOT094486</t>
  </si>
  <si>
    <t>GENERATOR HOUSE</t>
  </si>
  <si>
    <t>09103821</t>
  </si>
  <si>
    <t>REPEATER BASE STATION</t>
  </si>
  <si>
    <t>ADOT094484</t>
  </si>
  <si>
    <t>09103822</t>
  </si>
  <si>
    <t>TRANSMITTER/RECEIVER</t>
  </si>
  <si>
    <t>09103445</t>
  </si>
  <si>
    <t>ADOT094483</t>
  </si>
  <si>
    <t>09103444</t>
  </si>
  <si>
    <t>07702364</t>
  </si>
  <si>
    <t>HEAT/COOL SYSTEM</t>
  </si>
  <si>
    <t>09103443</t>
  </si>
  <si>
    <t>08910066</t>
  </si>
  <si>
    <t>ADOT094481</t>
  </si>
  <si>
    <t>SALT SHED (12 BAYS)</t>
  </si>
  <si>
    <t>09300155</t>
  </si>
  <si>
    <t>ADOT094479</t>
  </si>
  <si>
    <t>09103910</t>
  </si>
  <si>
    <t>ADOT094469</t>
  </si>
  <si>
    <t>09103909</t>
  </si>
  <si>
    <t>09103911</t>
  </si>
  <si>
    <t>09103912</t>
  </si>
  <si>
    <t>09103006</t>
  </si>
  <si>
    <t>09104105</t>
  </si>
  <si>
    <t>09103823</t>
  </si>
  <si>
    <t>ADOT094468</t>
  </si>
  <si>
    <t>09103830</t>
  </si>
  <si>
    <t>Program</t>
  </si>
  <si>
    <t>Ledger Grp</t>
  </si>
  <si>
    <t>GL Acct Descr</t>
  </si>
  <si>
    <t>Fund Descr</t>
  </si>
  <si>
    <t>SID Description</t>
  </si>
  <si>
    <t>Program Descr</t>
  </si>
  <si>
    <t>Total Amt</t>
  </si>
  <si>
    <t>00000</t>
  </si>
  <si>
    <t>2009</t>
  </si>
  <si>
    <t>General Fund</t>
  </si>
  <si>
    <t>First</t>
  </si>
  <si>
    <t>Last</t>
  </si>
  <si>
    <t>Ledger</t>
  </si>
  <si>
    <t>MOD_ACCRL</t>
  </si>
  <si>
    <t>MOD_CASH</t>
  </si>
  <si>
    <t>The CONCATENATE feature would apply to any query where it would be helpful to have this information in one field versus two</t>
  </si>
  <si>
    <t>CT_CORE_FIN_SAAAS_OPTION16_5_8</t>
  </si>
  <si>
    <t>Release the left mouse button and the rows will be added below the  start line.</t>
  </si>
  <si>
    <t>General Office Supplies</t>
  </si>
  <si>
    <t>Minor Equipment</t>
  </si>
  <si>
    <t>Jan</t>
  </si>
  <si>
    <t>Feb</t>
  </si>
  <si>
    <t>Mar</t>
  </si>
  <si>
    <t>Apr</t>
  </si>
  <si>
    <t>May</t>
  </si>
  <si>
    <t>Jun</t>
  </si>
  <si>
    <t>Jul</t>
  </si>
  <si>
    <t>Aug</t>
  </si>
  <si>
    <t>Sep</t>
  </si>
  <si>
    <t>Oct</t>
  </si>
  <si>
    <t>Nov</t>
  </si>
  <si>
    <t>Dec</t>
  </si>
  <si>
    <t>Month</t>
  </si>
  <si>
    <t>Sales</t>
  </si>
  <si>
    <t>Running Total</t>
  </si>
  <si>
    <t>The SUM function creates a total from a list of numbers</t>
  </si>
  <si>
    <t>It can be used horizontally or vertically</t>
  </si>
  <si>
    <t>00104553</t>
  </si>
  <si>
    <t>00104459</t>
  </si>
  <si>
    <t>00104540</t>
  </si>
  <si>
    <t>00104620</t>
  </si>
  <si>
    <t>00104375</t>
  </si>
  <si>
    <t>00104644</t>
  </si>
  <si>
    <t>00104473</t>
  </si>
  <si>
    <t>00104596</t>
  </si>
  <si>
    <t>00104544</t>
  </si>
  <si>
    <t>00104570</t>
  </si>
  <si>
    <t>00104444</t>
  </si>
  <si>
    <t>00104364</t>
  </si>
  <si>
    <t>00104534</t>
  </si>
  <si>
    <t>00104347</t>
  </si>
  <si>
    <t>00104456</t>
  </si>
  <si>
    <t>00104590</t>
  </si>
  <si>
    <t>00104573</t>
  </si>
  <si>
    <t>00104543</t>
  </si>
  <si>
    <t>00104351</t>
  </si>
  <si>
    <t>00104569</t>
  </si>
  <si>
    <t>00104352</t>
  </si>
  <si>
    <t>00104595</t>
  </si>
  <si>
    <t>00104623</t>
  </si>
  <si>
    <t>00104428</t>
  </si>
  <si>
    <t>00104528</t>
  </si>
  <si>
    <t>00104353</t>
  </si>
  <si>
    <t>00104548</t>
  </si>
  <si>
    <t>00104346</t>
  </si>
  <si>
    <t>00104468</t>
  </si>
  <si>
    <t>00104433</t>
  </si>
  <si>
    <t>00104452</t>
  </si>
  <si>
    <t>The numbers can be in single cells, ranges, or other functions</t>
  </si>
  <si>
    <t>=SUM(range,range2,…,range30)</t>
  </si>
  <si>
    <t>SID</t>
  </si>
  <si>
    <t>Description</t>
  </si>
  <si>
    <t>Personal Services</t>
  </si>
  <si>
    <t>Other Expenses</t>
  </si>
  <si>
    <t>Equipment</t>
  </si>
  <si>
    <t>Minor Capital Projects</t>
  </si>
  <si>
    <t>Highway &amp; Bridge Renewal Equip</t>
  </si>
  <si>
    <t>Transit Equipment</t>
  </si>
  <si>
    <t>Refunds Of Payments</t>
  </si>
  <si>
    <t>Refunds Of Escheated Property</t>
  </si>
  <si>
    <t>Adjudicated Claims</t>
  </si>
  <si>
    <t>Petty Cash</t>
  </si>
  <si>
    <t>Unemployment Compensation</t>
  </si>
  <si>
    <t>Employees Ret Contributions</t>
  </si>
  <si>
    <t>Higher Ed Alternatve Ret Syst</t>
  </si>
  <si>
    <t>Pension &amp; Ret Other Statutory</t>
  </si>
  <si>
    <t>Judges &amp; Comp Commissionrs Ret</t>
  </si>
  <si>
    <t>Group Life Insurance</t>
  </si>
  <si>
    <t>Employers Social Security Tax</t>
  </si>
  <si>
    <t>ST Employees Hlth Service Cost</t>
  </si>
  <si>
    <t>Retir Employ Health Serv Cost</t>
  </si>
  <si>
    <t>Governors Contingency</t>
  </si>
  <si>
    <t>Reserve For Salary Adjustments</t>
  </si>
  <si>
    <t>Tuition Reimburs Tranig &amp; Trvl</t>
  </si>
  <si>
    <t>Highway Planning And Research</t>
  </si>
  <si>
    <t>Cap Security Improvement Proj</t>
  </si>
  <si>
    <t>Social Health Index</t>
  </si>
  <si>
    <t>Lobbyist Electronic Filng Prog</t>
  </si>
  <si>
    <t>Health Insurance Consultant</t>
  </si>
  <si>
    <t>Trans Living Serv For Veterans</t>
  </si>
  <si>
    <t>Labor  Management Fund</t>
  </si>
  <si>
    <t>CONCATENATE</t>
  </si>
  <si>
    <t>The CONCATENATE function joins separate pieces of text into one item</t>
  </si>
  <si>
    <t>Name 1</t>
  </si>
  <si>
    <t>Name 2</t>
  </si>
  <si>
    <t>Concatenated Text</t>
  </si>
  <si>
    <t>Alan</t>
  </si>
  <si>
    <t>Jones</t>
  </si>
  <si>
    <t>Bob</t>
  </si>
  <si>
    <t>Williams</t>
  </si>
  <si>
    <t>Carol</t>
  </si>
  <si>
    <t>Davies</t>
  </si>
  <si>
    <t xml:space="preserve"> =CONCATENATE(F10,E10)</t>
  </si>
  <si>
    <t xml:space="preserve"> =CONCATENATE(E11,F11)</t>
  </si>
  <si>
    <t xml:space="preserve"> =CONCATENATE(E12,F13)</t>
  </si>
  <si>
    <t xml:space="preserve"> =CONCATENATE(E13," ",F13)</t>
  </si>
  <si>
    <t xml:space="preserve"> =CONCATENATE(F14,", ",E14)</t>
  </si>
  <si>
    <t xml:space="preserve"> =CONCATENATE(F15,", ",E15)</t>
  </si>
  <si>
    <t>=E20&amp;F20</t>
  </si>
  <si>
    <t>=E21&amp;F21</t>
  </si>
  <si>
    <t>=E22&amp;F22</t>
  </si>
  <si>
    <t>=E23&amp;" "&amp;F23</t>
  </si>
  <si>
    <t>=F24&amp;", "&amp;E24</t>
  </si>
  <si>
    <t>=F25&amp;", "&amp;E25</t>
  </si>
  <si>
    <t>=CONCATENATE(Text1,Text2,…,Text30)</t>
  </si>
  <si>
    <r>
      <t xml:space="preserve">You can achieve the same results using the </t>
    </r>
    <r>
      <rPr>
        <b/>
        <sz val="10"/>
        <color indexed="20"/>
        <rFont val="Arial"/>
        <family val="2"/>
      </rPr>
      <t>&amp;</t>
    </r>
    <r>
      <rPr>
        <sz val="10"/>
        <color indexed="20"/>
        <rFont val="Arial"/>
        <family val="2"/>
      </rPr>
      <t xml:space="preserve"> operator.</t>
    </r>
  </si>
  <si>
    <t>Auto Sum 1</t>
  </si>
  <si>
    <t>Auto Sum 2</t>
  </si>
  <si>
    <t>Fill Handle</t>
  </si>
  <si>
    <t>Relative versus Absolute reference</t>
  </si>
  <si>
    <t>Relative Reference</t>
  </si>
  <si>
    <t>Highlight the field</t>
  </si>
  <si>
    <t>Report Number</t>
  </si>
  <si>
    <t>Report Name</t>
  </si>
  <si>
    <t>Available?</t>
  </si>
  <si>
    <t>ctf14391</t>
  </si>
  <si>
    <t>Reverse Aging Detail </t>
  </si>
  <si>
    <t>Yes</t>
  </si>
  <si>
    <t>ctgl7986</t>
  </si>
  <si>
    <t>Expenditure Report by Object </t>
  </si>
  <si>
    <t>ctglr128</t>
  </si>
  <si>
    <t>Available Cash Trial Balance </t>
  </si>
  <si>
    <t>ctglr315</t>
  </si>
  <si>
    <t>Cash Ledger Report </t>
  </si>
  <si>
    <t>ctglr316</t>
  </si>
  <si>
    <t>Detail and Summary Revenue </t>
  </si>
  <si>
    <t>ctglr317</t>
  </si>
  <si>
    <t>Flexible Ledger Analysis </t>
  </si>
  <si>
    <t>fin2001</t>
  </si>
  <si>
    <t>Journal Entry Detail </t>
  </si>
  <si>
    <t>gls7002</t>
  </si>
  <si>
    <t>General Ledger Activity </t>
  </si>
  <si>
    <t>gls7003</t>
  </si>
  <si>
    <t>General Ledger Summary </t>
  </si>
  <si>
    <t>gls7012</t>
  </si>
  <si>
    <t>Trial Balance </t>
  </si>
  <si>
    <t>Convert to Text</t>
  </si>
  <si>
    <t>Insert Rows Using Fill Handle</t>
  </si>
  <si>
    <t>Shift - Fill Handle</t>
  </si>
  <si>
    <t>Highlight and Copy the 1</t>
  </si>
  <si>
    <t>Dept ID</t>
  </si>
  <si>
    <t>Count</t>
  </si>
  <si>
    <t>1*</t>
  </si>
  <si>
    <t>&gt;0</t>
  </si>
  <si>
    <t>&lt;0</t>
  </si>
  <si>
    <t>03-SUMIF-COUNTIF</t>
  </si>
  <si>
    <t>Count and Sum a range of data based on a condition</t>
  </si>
  <si>
    <t>Highlight the area you wish to convert</t>
  </si>
  <si>
    <t>Edit &gt; Paste Special</t>
  </si>
  <si>
    <t>Named Range</t>
  </si>
  <si>
    <t>Click the Row and mouse over until you have the cross</t>
  </si>
  <si>
    <t>ctglr318</t>
  </si>
  <si>
    <t>ctglr319</t>
  </si>
  <si>
    <t>Press the Shift key. A double line with arrows will display.</t>
  </si>
  <si>
    <t>Left mouse click and drag down for as many rows as you want to add.</t>
  </si>
  <si>
    <t>This works adding cells also.</t>
  </si>
  <si>
    <t>Unit</t>
  </si>
  <si>
    <t>Vendor</t>
  </si>
  <si>
    <t>Status</t>
  </si>
  <si>
    <t>Fund</t>
  </si>
  <si>
    <t>SDEM1</t>
  </si>
  <si>
    <t>11000</t>
  </si>
  <si>
    <t>CITY OF HARTFORD</t>
  </si>
  <si>
    <t>10020</t>
  </si>
  <si>
    <t>12331</t>
  </si>
  <si>
    <t>40001</t>
  </si>
  <si>
    <t>Bud Ref</t>
  </si>
  <si>
    <t xml:space="preserve">Joining two or more field to create one field. Ideal for use with </t>
  </si>
  <si>
    <t>pivot tables.</t>
  </si>
  <si>
    <t>31001</t>
  </si>
  <si>
    <t>31004</t>
  </si>
  <si>
    <t>31009</t>
  </si>
  <si>
    <t>Right Click the Tab Navigator</t>
  </si>
  <si>
    <t>Tab navigation menu appears</t>
  </si>
  <si>
    <t>Note the More Sheets link</t>
  </si>
  <si>
    <t>Printable Handout</t>
  </si>
  <si>
    <t>A guide to the Intermediate Exercises</t>
  </si>
  <si>
    <t>COUNTIF Notes</t>
  </si>
  <si>
    <t>The COUNTIF function counts the number of items which match a criteria set by the user</t>
  </si>
  <si>
    <t>=COUNTIF(Range of things to be counted,Criteria to match)</t>
  </si>
  <si>
    <t>Example =COUNTIF(Fund,F20)</t>
  </si>
  <si>
    <t>The Criteria to Match can be a wildcard where * is any number of spaces and ? Is a single space</t>
  </si>
  <si>
    <t>SUMIF Notes</t>
  </si>
  <si>
    <t>The SUMIF function adds the value of items which match a criteria set by the user.</t>
  </si>
  <si>
    <t>=SUMIF(Range of things to be Examined,Criteria to be Matched,Range of Values to Total)</t>
  </si>
  <si>
    <t>For example: =SUMIF(D37:D80,"11000",P37:P80)</t>
  </si>
  <si>
    <t>=COUNTIFS(Range1,Criteria1,Range2,Criteria2,…)    Excel 2007/2010</t>
  </si>
  <si>
    <t>=SUMIFS(RangeToSum,Range1,Criteria1,Range2,Criteria2,…)   Excel 2007/2010</t>
  </si>
  <si>
    <t>Col 3</t>
  </si>
  <si>
    <t>Range</t>
  </si>
  <si>
    <t>Program and Period</t>
  </si>
  <si>
    <t>Criteria</t>
  </si>
  <si>
    <t>=COUNTIFS and =SUMIFS</t>
  </si>
  <si>
    <t>Hide Repeated Items</t>
  </si>
  <si>
    <t>Hide cells that are in error</t>
  </si>
  <si>
    <t xml:space="preserve">Compare Two columns </t>
  </si>
  <si>
    <t xml:space="preserve">=COUNTIF(B:B,D3)=1 finds duplicates from one column to the next </t>
  </si>
  <si>
    <t>=COUNTIF(B:B,D3)=0 finds unique items or items that are different from one column to the next.</t>
  </si>
  <si>
    <t>=COUNTIF(B:B,B3)&gt;1 compares a column to itself to locate duplicates</t>
  </si>
  <si>
    <t>To create alternately shaded rows</t>
  </si>
  <si>
    <t>(On Your Own) Highlight the rows in the box below and enter the formula in the Conditional Format &gt; Formula Is bar.</t>
  </si>
  <si>
    <t xml:space="preserve">Next Tab </t>
  </si>
  <si>
    <t>To Highlight where a condition changes on a sorted list</t>
  </si>
  <si>
    <t>(Note: The $ locks the column but not the row)</t>
  </si>
  <si>
    <t>=ISERROR(F5)</t>
  </si>
  <si>
    <t>=$B3&lt;&gt;$B4 (then format a line below) Will show at each change in the selected value</t>
  </si>
  <si>
    <t>=MOD(ROW(),2) or =MOD(ROW(),6)&lt;3 (Row shading format)</t>
  </si>
  <si>
    <t xml:space="preserve">                    =SUMIF(Fund,F20,Total_Amt)</t>
  </si>
  <si>
    <t>COUNITFS Notes</t>
  </si>
  <si>
    <t>The COUNTIFS function counts the number of items which match two or more criteris set by the user.</t>
  </si>
  <si>
    <t>Syntax: =COUNTIFS(Range1,Criteria1,Range2,Criteria2,…)</t>
  </si>
  <si>
    <t>Example: =COUNTIFS(Program,H25,Period,H26)</t>
  </si>
  <si>
    <t>SUMIFS Notes</t>
  </si>
  <si>
    <t>The SUMIFS function sums a range based multiple criteria set by the user.</t>
  </si>
  <si>
    <t>Syntax: =SUMIF(RangeToSum,Range1,Criteria1,Range2,Criteria2,…)</t>
  </si>
  <si>
    <t>Example: =SUMIFS(Total_Amt,Program,H25,Period,H26)</t>
  </si>
  <si>
    <t>Note about Criteria</t>
  </si>
  <si>
    <t>The Criteria to Match can be a word ("11000"), an agebraic function ("&gt;0"), or a cell reference (N20)</t>
  </si>
  <si>
    <t>Col 4</t>
  </si>
  <si>
    <t>http://www.core-ct.state.ct.us/training/pdf/FRP300_instructor_notes.pdf</t>
  </si>
  <si>
    <t>Dynamic</t>
  </si>
  <si>
    <t>Standard Hours</t>
  </si>
  <si>
    <t>Standart Hours</t>
  </si>
  <si>
    <t>Monk,Adrian</t>
  </si>
  <si>
    <t>Stinson,Barney</t>
  </si>
  <si>
    <t>McNeal,Bill</t>
  </si>
  <si>
    <t>Banks,Carlton</t>
  </si>
  <si>
    <t>Lassiter,Carlton</t>
  </si>
  <si>
    <t>Cooper,Dale</t>
  </si>
  <si>
    <t>Addison,David</t>
  </si>
  <si>
    <t>Morgan,Dexter</t>
  </si>
  <si>
    <t>Reid,Elliot</t>
  </si>
  <si>
    <t>House,Gregory</t>
  </si>
  <si>
    <t>Blackadder,Edmund</t>
  </si>
  <si>
    <t>Cartman,Eric</t>
  </si>
  <si>
    <t>Mulder,Fox</t>
  </si>
  <si>
    <t>Costanza,George</t>
  </si>
  <si>
    <t>Pritchett,Gloria</t>
  </si>
  <si>
    <t>Hill,Hank</t>
  </si>
  <si>
    <t>T. Stone,Harold</t>
  </si>
  <si>
    <t>Solomon,Harry</t>
  </si>
  <si>
    <t>Simpson,Homer</t>
  </si>
  <si>
    <t>Reyes,Hurley</t>
  </si>
  <si>
    <t>Bauer,Jack</t>
  </si>
  <si>
    <t>Malone,Jack</t>
  </si>
  <si>
    <t>Greene,Jeff</t>
  </si>
  <si>
    <t>=SUM(range), Alt-=, and            do the same thing.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</si>
</sst>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7" formatCode="0.000"/>
    <numFmt numFmtId="175" formatCode="m/d/yy;@"/>
    <numFmt numFmtId="176" formatCode="[hh]:mm"/>
    <numFmt numFmtId="177" formatCode="[mm]"/>
    <numFmt numFmtId="178" formatCode="[h]:mm"/>
  </numFmts>
  <fonts count="27" x14ac:knownFonts="1">
    <font>
      <sz val="10"/>
      <name val="Arial"/>
    </font>
    <font>
      <sz val="10"/>
      <name val="Arial"/>
    </font>
    <font>
      <sz val="8"/>
      <name val="Arial"/>
      <family val="2"/>
    </font>
    <font>
      <u/>
      <sz val="10"/>
      <color indexed="12"/>
      <name val="Arial"/>
      <family val="2"/>
    </font>
    <font>
      <b/>
      <sz val="10"/>
      <name val="Arial"/>
      <family val="2"/>
    </font>
    <font>
      <b/>
      <sz val="10"/>
      <name val="Arial Unicode MS"/>
      <family val="2"/>
    </font>
    <font>
      <sz val="10"/>
      <color indexed="20"/>
      <name val="Arial"/>
      <family val="2"/>
    </font>
    <font>
      <sz val="10"/>
      <color indexed="12"/>
      <name val="Arial"/>
      <family val="2"/>
    </font>
    <font>
      <b/>
      <sz val="10"/>
      <color indexed="20"/>
      <name val="Arial"/>
      <family val="2"/>
    </font>
    <font>
      <sz val="10"/>
      <color indexed="8"/>
      <name val="Arial"/>
      <family val="2"/>
    </font>
    <font>
      <b/>
      <sz val="10"/>
      <color indexed="8"/>
      <name val="Arial"/>
      <family val="2"/>
    </font>
    <font>
      <b/>
      <sz val="10"/>
      <name val="Arial Unicode MS"/>
      <family val="2"/>
    </font>
    <font>
      <sz val="10"/>
      <name val="Arial Unicode MS"/>
      <family val="2"/>
    </font>
    <font>
      <sz val="10"/>
      <name val="Gill Sans MT"/>
      <family val="2"/>
    </font>
    <font>
      <sz val="10"/>
      <name val="Arial"/>
      <family val="2"/>
    </font>
    <font>
      <b/>
      <sz val="10"/>
      <color indexed="9"/>
      <name val="Verdana"/>
      <family val="2"/>
    </font>
    <font>
      <sz val="10"/>
      <name val="Verdana"/>
      <family val="2"/>
    </font>
    <font>
      <sz val="12"/>
      <name val="Times New Roman"/>
      <family val="1"/>
    </font>
    <font>
      <sz val="14"/>
      <color indexed="12"/>
      <name val="Arial"/>
      <family val="2"/>
    </font>
    <font>
      <b/>
      <sz val="10"/>
      <color indexed="12"/>
      <name val="Arial"/>
      <family val="2"/>
    </font>
    <font>
      <b/>
      <sz val="12"/>
      <name val="Calibri"/>
      <family val="2"/>
    </font>
    <font>
      <sz val="12"/>
      <name val="Calibri"/>
      <family val="2"/>
    </font>
    <font>
      <sz val="10"/>
      <color rgb="FF000000"/>
      <name val="Arial Unicode MS"/>
      <family val="2"/>
    </font>
    <font>
      <b/>
      <sz val="10"/>
      <color rgb="FF000000"/>
      <name val="Arial Unicode MS"/>
      <family val="2"/>
    </font>
    <font>
      <b/>
      <sz val="11"/>
      <color rgb="FF000000"/>
      <name val="Calibri"/>
      <family val="2"/>
    </font>
    <font>
      <sz val="11"/>
      <color rgb="FF000000"/>
      <name val="Calibri"/>
      <family val="2"/>
    </font>
    <font>
      <i/>
      <sz val="11"/>
      <color rgb="FF000000"/>
      <name val="Calibri"/>
      <family val="2"/>
    </font>
  </fonts>
  <fills count="11">
    <fill>
      <patternFill patternType="none"/>
    </fill>
    <fill>
      <patternFill patternType="gray125"/>
    </fill>
    <fill>
      <patternFill patternType="solid">
        <fgColor indexed="22"/>
      </patternFill>
    </fill>
    <fill>
      <patternFill patternType="solid">
        <fgColor indexed="26"/>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6"/>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8"/>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0" fontId="1" fillId="2" borderId="0" applyNumberFormat="0" applyFont="0" applyBorder="0" applyAlignment="0" applyProtection="0"/>
    <xf numFmtId="0" fontId="3" fillId="0" borderId="0" applyNumberFormat="0" applyFill="0" applyBorder="0" applyAlignment="0" applyProtection="0">
      <alignment vertical="top"/>
      <protection locked="0"/>
    </xf>
    <xf numFmtId="0" fontId="1" fillId="3" borderId="0" applyNumberFormat="0" applyFont="0" applyBorder="0" applyAlignment="0" applyProtection="0"/>
  </cellStyleXfs>
  <cellXfs count="150">
    <xf numFmtId="0" fontId="0" fillId="0" borderId="0" xfId="0"/>
    <xf numFmtId="0" fontId="4" fillId="0" borderId="0" xfId="0" applyFont="1"/>
    <xf numFmtId="0" fontId="0" fillId="4" borderId="1" xfId="0" applyFill="1" applyBorder="1" applyAlignment="1">
      <alignment horizontal="center"/>
    </xf>
    <xf numFmtId="0" fontId="0" fillId="5" borderId="1" xfId="0" applyFill="1" applyBorder="1" applyAlignment="1">
      <alignment horizontal="center"/>
    </xf>
    <xf numFmtId="0" fontId="4" fillId="6" borderId="1" xfId="0" applyFont="1" applyFill="1" applyBorder="1" applyAlignment="1">
      <alignment horizontal="center"/>
    </xf>
    <xf numFmtId="0" fontId="0" fillId="0" borderId="0" xfId="0" quotePrefix="1"/>
    <xf numFmtId="4" fontId="0" fillId="0" borderId="0" xfId="0" applyNumberFormat="1"/>
    <xf numFmtId="0" fontId="0" fillId="5" borderId="1" xfId="0" applyFill="1" applyBorder="1" applyAlignment="1">
      <alignment horizontal="right"/>
    </xf>
    <xf numFmtId="0" fontId="0" fillId="0" borderId="0" xfId="0" applyNumberFormat="1"/>
    <xf numFmtId="49" fontId="5" fillId="7" borderId="2" xfId="0" applyNumberFormat="1" applyFont="1" applyFill="1" applyBorder="1"/>
    <xf numFmtId="0" fontId="0" fillId="5" borderId="1" xfId="0" applyFill="1" applyBorder="1" applyAlignment="1">
      <alignment horizontal="left"/>
    </xf>
    <xf numFmtId="49" fontId="5" fillId="7" borderId="2" xfId="0" applyNumberFormat="1" applyFont="1" applyFill="1" applyBorder="1" applyAlignment="1">
      <alignment horizontal="center"/>
    </xf>
    <xf numFmtId="0" fontId="0" fillId="4" borderId="1" xfId="0" applyFill="1" applyBorder="1" applyAlignment="1">
      <alignment horizontal="left"/>
    </xf>
    <xf numFmtId="0" fontId="0" fillId="2" borderId="1" xfId="2" applyFont="1" applyBorder="1" applyAlignment="1">
      <alignment horizontal="center"/>
    </xf>
    <xf numFmtId="0" fontId="6" fillId="3" borderId="1" xfId="4" applyFont="1" applyBorder="1" applyAlignment="1">
      <alignment horizontal="center"/>
    </xf>
    <xf numFmtId="0" fontId="7" fillId="3" borderId="1" xfId="4" applyFont="1" applyBorder="1" applyAlignment="1">
      <alignment horizontal="right"/>
    </xf>
    <xf numFmtId="0" fontId="7" fillId="0" borderId="0" xfId="0" applyFont="1"/>
    <xf numFmtId="0" fontId="7" fillId="0" borderId="0" xfId="0" quotePrefix="1" applyFont="1"/>
    <xf numFmtId="0" fontId="6" fillId="3" borderId="0" xfId="4" applyFont="1" applyBorder="1" applyAlignment="1">
      <alignment horizontal="left"/>
    </xf>
    <xf numFmtId="0" fontId="4" fillId="6" borderId="3" xfId="0" applyFont="1" applyFill="1" applyBorder="1" applyAlignment="1"/>
    <xf numFmtId="0" fontId="4" fillId="6" borderId="4" xfId="0" applyFont="1" applyFill="1" applyBorder="1" applyAlignment="1"/>
    <xf numFmtId="0" fontId="4" fillId="6" borderId="5" xfId="0" applyFont="1" applyFill="1" applyBorder="1" applyAlignment="1"/>
    <xf numFmtId="0" fontId="4" fillId="6" borderId="1" xfId="0" applyFont="1" applyFill="1" applyBorder="1" applyAlignment="1"/>
    <xf numFmtId="0" fontId="10" fillId="8" borderId="6" xfId="0" applyFont="1" applyFill="1" applyBorder="1" applyAlignment="1">
      <alignment horizontal="center" vertical="center" wrapText="1"/>
    </xf>
    <xf numFmtId="0" fontId="9" fillId="8" borderId="6" xfId="0" applyFont="1" applyFill="1" applyBorder="1" applyAlignment="1">
      <alignment wrapText="1"/>
    </xf>
    <xf numFmtId="0" fontId="3" fillId="8" borderId="6" xfId="3" applyFill="1" applyBorder="1" applyAlignment="1" applyProtection="1">
      <alignment wrapText="1"/>
    </xf>
    <xf numFmtId="0" fontId="9" fillId="8" borderId="6" xfId="0" applyFont="1" applyFill="1" applyBorder="1" applyAlignment="1">
      <alignment horizontal="center" wrapText="1"/>
    </xf>
    <xf numFmtId="0" fontId="4" fillId="6" borderId="7" xfId="0" applyFont="1" applyFill="1" applyBorder="1" applyAlignment="1">
      <alignment horizontal="center"/>
    </xf>
    <xf numFmtId="43" fontId="0" fillId="0" borderId="0" xfId="0" applyNumberFormat="1"/>
    <xf numFmtId="49" fontId="0" fillId="0" borderId="0" xfId="0" applyNumberFormat="1"/>
    <xf numFmtId="14" fontId="0" fillId="0" borderId="0" xfId="0" applyNumberFormat="1"/>
    <xf numFmtId="49" fontId="11" fillId="7" borderId="2" xfId="0" applyNumberFormat="1" applyFont="1" applyFill="1" applyBorder="1"/>
    <xf numFmtId="0" fontId="12" fillId="0" borderId="0" xfId="0" applyFont="1"/>
    <xf numFmtId="49" fontId="12" fillId="0" borderId="0" xfId="0" applyNumberFormat="1" applyFont="1"/>
    <xf numFmtId="167" fontId="12" fillId="0" borderId="0" xfId="0" applyNumberFormat="1" applyFont="1"/>
    <xf numFmtId="0" fontId="13" fillId="0" borderId="0" xfId="0" applyFont="1"/>
    <xf numFmtId="49" fontId="0" fillId="0" borderId="0" xfId="0" applyNumberFormat="1" applyAlignment="1">
      <alignment horizontal="center"/>
    </xf>
    <xf numFmtId="0" fontId="4" fillId="0" borderId="0" xfId="0" applyFont="1" applyAlignment="1">
      <alignment horizontal="center"/>
    </xf>
    <xf numFmtId="43" fontId="0" fillId="0" borderId="0" xfId="1" applyFont="1"/>
    <xf numFmtId="43" fontId="5" fillId="7" borderId="2" xfId="1" applyFont="1" applyFill="1" applyBorder="1"/>
    <xf numFmtId="14" fontId="5" fillId="7" borderId="2" xfId="0" applyNumberFormat="1" applyFont="1" applyFill="1" applyBorder="1"/>
    <xf numFmtId="0" fontId="0" fillId="0" borderId="0" xfId="0" applyAlignment="1">
      <alignment horizontal="left"/>
    </xf>
    <xf numFmtId="0" fontId="4" fillId="6" borderId="1" xfId="0" applyFont="1" applyFill="1" applyBorder="1" applyAlignment="1">
      <alignment horizontal="left"/>
    </xf>
    <xf numFmtId="43" fontId="0" fillId="4" borderId="1" xfId="1" applyFont="1" applyFill="1" applyBorder="1" applyAlignment="1">
      <alignment horizontal="center"/>
    </xf>
    <xf numFmtId="0" fontId="3" fillId="0" borderId="0" xfId="3" applyAlignment="1" applyProtection="1"/>
    <xf numFmtId="14" fontId="3" fillId="0" borderId="0" xfId="3" applyNumberFormat="1" applyAlignment="1" applyProtection="1"/>
    <xf numFmtId="43" fontId="3" fillId="0" borderId="0" xfId="3" applyNumberFormat="1" applyAlignment="1" applyProtection="1"/>
    <xf numFmtId="0" fontId="15" fillId="9" borderId="0" xfId="0" applyFont="1" applyFill="1" applyAlignment="1">
      <alignment wrapText="1"/>
    </xf>
    <xf numFmtId="0" fontId="16" fillId="0" borderId="0" xfId="0" applyFont="1" applyAlignment="1">
      <alignment wrapText="1"/>
    </xf>
    <xf numFmtId="0" fontId="17" fillId="0" borderId="0" xfId="0" applyFont="1"/>
    <xf numFmtId="0" fontId="16" fillId="0" borderId="0" xfId="0" applyFont="1" applyAlignment="1">
      <alignment vertical="top" wrapText="1"/>
    </xf>
    <xf numFmtId="0" fontId="0" fillId="0" borderId="0" xfId="0" applyAlignment="1">
      <alignment vertical="top"/>
    </xf>
    <xf numFmtId="0" fontId="0" fillId="0" borderId="0" xfId="0" applyAlignment="1"/>
    <xf numFmtId="175" fontId="0" fillId="0" borderId="0" xfId="0" applyNumberFormat="1"/>
    <xf numFmtId="49" fontId="14" fillId="0" borderId="0" xfId="0" applyNumberFormat="1" applyFont="1" applyAlignment="1">
      <alignment horizontal="center"/>
    </xf>
    <xf numFmtId="0" fontId="0" fillId="5" borderId="1" xfId="1" applyNumberFormat="1" applyFont="1" applyFill="1" applyBorder="1" applyAlignment="1">
      <alignment horizontal="center"/>
    </xf>
    <xf numFmtId="43" fontId="0" fillId="4" borderId="1" xfId="1" applyFont="1" applyFill="1" applyBorder="1" applyAlignment="1">
      <alignment horizontal="right"/>
    </xf>
    <xf numFmtId="43" fontId="0" fillId="5" borderId="1" xfId="1" applyFont="1" applyFill="1" applyBorder="1" applyAlignment="1">
      <alignment horizontal="right"/>
    </xf>
    <xf numFmtId="0" fontId="4" fillId="0" borderId="0" xfId="0" applyFont="1" applyAlignment="1">
      <alignment horizontal="left"/>
    </xf>
    <xf numFmtId="2" fontId="0" fillId="0" borderId="0" xfId="0" applyNumberFormat="1"/>
    <xf numFmtId="0" fontId="4" fillId="0" borderId="0" xfId="0" applyFont="1" applyAlignment="1">
      <alignment horizontal="right"/>
    </xf>
    <xf numFmtId="0" fontId="3" fillId="0" borderId="0" xfId="3" applyAlignment="1" applyProtection="1">
      <alignment vertical="top"/>
    </xf>
    <xf numFmtId="0" fontId="0" fillId="0" borderId="0" xfId="0" applyAlignment="1">
      <alignment horizontal="left" vertical="top" indent="3"/>
    </xf>
    <xf numFmtId="0" fontId="0" fillId="0" borderId="0" xfId="0" applyAlignment="1">
      <alignment horizontal="left" indent="3"/>
    </xf>
    <xf numFmtId="0" fontId="9" fillId="0" borderId="0" xfId="0" applyFont="1" applyAlignment="1">
      <alignment horizontal="left" indent="3"/>
    </xf>
    <xf numFmtId="0" fontId="3" fillId="0" borderId="0" xfId="3" applyAlignment="1" applyProtection="1">
      <alignment horizontal="left"/>
    </xf>
    <xf numFmtId="0" fontId="9" fillId="0" borderId="0" xfId="0" applyFont="1" applyAlignment="1"/>
    <xf numFmtId="49" fontId="14" fillId="0" borderId="0" xfId="0" applyNumberFormat="1" applyFont="1"/>
    <xf numFmtId="0" fontId="0" fillId="0" borderId="0" xfId="0" applyProtection="1"/>
    <xf numFmtId="0" fontId="0" fillId="7" borderId="0" xfId="0" applyFill="1" applyProtection="1"/>
    <xf numFmtId="0" fontId="0" fillId="0" borderId="0" xfId="0" applyFill="1" applyBorder="1" applyProtection="1"/>
    <xf numFmtId="0" fontId="0" fillId="0" borderId="0" xfId="0" applyBorder="1" applyProtection="1"/>
    <xf numFmtId="0" fontId="0" fillId="0" borderId="8" xfId="0" applyBorder="1" applyProtection="1"/>
    <xf numFmtId="0" fontId="19" fillId="6" borderId="9" xfId="0" applyFont="1" applyFill="1" applyBorder="1" applyAlignment="1" applyProtection="1">
      <alignment horizontal="center"/>
    </xf>
    <xf numFmtId="0" fontId="19" fillId="6" borderId="1" xfId="0" applyFont="1" applyFill="1" applyBorder="1" applyAlignment="1" applyProtection="1">
      <alignment horizontal="center"/>
    </xf>
    <xf numFmtId="0" fontId="19" fillId="6" borderId="1" xfId="0" applyFont="1" applyFill="1" applyBorder="1" applyAlignment="1" applyProtection="1">
      <alignment horizontal="center" wrapText="1"/>
    </xf>
    <xf numFmtId="0" fontId="19" fillId="6" borderId="3" xfId="0" applyFont="1" applyFill="1" applyBorder="1" applyAlignment="1" applyProtection="1">
      <alignment horizontal="center" wrapText="1"/>
    </xf>
    <xf numFmtId="0" fontId="19" fillId="6" borderId="10" xfId="0" applyFont="1" applyFill="1" applyBorder="1" applyAlignment="1" applyProtection="1">
      <alignment horizontal="center" wrapText="1"/>
    </xf>
    <xf numFmtId="0" fontId="0" fillId="0" borderId="9" xfId="0" applyBorder="1" applyAlignment="1" applyProtection="1">
      <alignment horizontal="center"/>
    </xf>
    <xf numFmtId="14" fontId="0" fillId="0" borderId="1" xfId="0" applyNumberFormat="1" applyBorder="1" applyAlignment="1" applyProtection="1">
      <alignment horizontal="center"/>
    </xf>
    <xf numFmtId="18" fontId="0" fillId="0" borderId="1" xfId="0" applyNumberFormat="1" applyBorder="1" applyAlignment="1" applyProtection="1">
      <alignment horizontal="center"/>
    </xf>
    <xf numFmtId="176" fontId="0" fillId="6" borderId="1" xfId="0" applyNumberFormat="1" applyFill="1" applyBorder="1" applyAlignment="1" applyProtection="1">
      <alignment horizontal="center"/>
    </xf>
    <xf numFmtId="177" fontId="0" fillId="6" borderId="3" xfId="0" applyNumberFormat="1" applyFill="1" applyBorder="1" applyAlignment="1" applyProtection="1">
      <alignment horizontal="center"/>
    </xf>
    <xf numFmtId="177" fontId="0" fillId="6" borderId="10" xfId="0" applyNumberFormat="1" applyFill="1" applyBorder="1" applyProtection="1"/>
    <xf numFmtId="18" fontId="0" fillId="4" borderId="1" xfId="0" applyNumberFormat="1" applyFill="1" applyBorder="1" applyAlignment="1" applyProtection="1">
      <alignment horizontal="center"/>
    </xf>
    <xf numFmtId="0" fontId="0" fillId="4" borderId="1" xfId="0" applyFill="1" applyBorder="1" applyAlignment="1" applyProtection="1">
      <alignment horizontal="center"/>
    </xf>
    <xf numFmtId="0" fontId="0" fillId="4" borderId="11" xfId="0" applyFill="1" applyBorder="1" applyAlignment="1" applyProtection="1"/>
    <xf numFmtId="0" fontId="0" fillId="4" borderId="4" xfId="0" applyFill="1" applyBorder="1" applyAlignment="1" applyProtection="1"/>
    <xf numFmtId="176" fontId="0" fillId="4" borderId="4" xfId="0" applyNumberFormat="1" applyFill="1" applyBorder="1" applyAlignment="1" applyProtection="1"/>
    <xf numFmtId="0" fontId="0" fillId="4" borderId="1" xfId="0" applyFill="1" applyBorder="1" applyAlignment="1" applyProtection="1"/>
    <xf numFmtId="0" fontId="0" fillId="4" borderId="10" xfId="0" applyFill="1" applyBorder="1" applyAlignment="1" applyProtection="1"/>
    <xf numFmtId="177" fontId="0" fillId="6" borderId="1" xfId="0" applyNumberFormat="1" applyFill="1" applyBorder="1" applyAlignment="1" applyProtection="1">
      <alignment horizontal="center"/>
    </xf>
    <xf numFmtId="0" fontId="0" fillId="0" borderId="12" xfId="0" applyBorder="1" applyProtection="1"/>
    <xf numFmtId="0" fontId="0" fillId="0" borderId="1" xfId="0" applyBorder="1" applyProtection="1"/>
    <xf numFmtId="176" fontId="0" fillId="6" borderId="1" xfId="0" applyNumberFormat="1" applyFill="1" applyBorder="1" applyProtection="1"/>
    <xf numFmtId="176" fontId="0" fillId="0" borderId="1" xfId="0" applyNumberFormat="1" applyBorder="1" applyProtection="1"/>
    <xf numFmtId="0" fontId="4" fillId="0" borderId="9" xfId="0" applyFont="1" applyBorder="1" applyAlignment="1" applyProtection="1">
      <alignment horizontal="center"/>
    </xf>
    <xf numFmtId="0" fontId="0" fillId="6" borderId="9" xfId="0" applyFill="1" applyBorder="1" applyAlignment="1" applyProtection="1">
      <alignment horizontal="center"/>
    </xf>
    <xf numFmtId="0" fontId="0" fillId="0" borderId="9" xfId="0" applyBorder="1" applyProtection="1"/>
    <xf numFmtId="0" fontId="0" fillId="6" borderId="13" xfId="0" applyFill="1" applyBorder="1" applyAlignment="1" applyProtection="1">
      <alignment horizontal="center"/>
    </xf>
    <xf numFmtId="177" fontId="0" fillId="6" borderId="14" xfId="0" applyNumberFormat="1" applyFill="1" applyBorder="1" applyAlignment="1" applyProtection="1">
      <alignment horizontal="center"/>
    </xf>
    <xf numFmtId="0" fontId="0" fillId="0" borderId="15" xfId="0" applyBorder="1" applyProtection="1"/>
    <xf numFmtId="0" fontId="0" fillId="0" borderId="16" xfId="0" applyBorder="1" applyProtection="1"/>
    <xf numFmtId="0" fontId="21" fillId="0" borderId="0" xfId="0" applyFont="1"/>
    <xf numFmtId="0" fontId="20" fillId="0" borderId="0" xfId="0" applyFont="1"/>
    <xf numFmtId="0" fontId="14" fillId="7" borderId="17" xfId="0" applyFont="1" applyFill="1" applyBorder="1" applyAlignment="1">
      <alignment horizontal="center"/>
    </xf>
    <xf numFmtId="0" fontId="14" fillId="7" borderId="18" xfId="0" applyFont="1" applyFill="1" applyBorder="1" applyAlignment="1">
      <alignment horizontal="center" wrapText="1"/>
    </xf>
    <xf numFmtId="0" fontId="14" fillId="7" borderId="19" xfId="0" applyFont="1" applyFill="1" applyBorder="1" applyAlignment="1">
      <alignment horizontal="center"/>
    </xf>
    <xf numFmtId="0" fontId="6" fillId="10" borderId="20" xfId="0" applyFont="1" applyFill="1" applyBorder="1" applyAlignment="1">
      <alignment horizontal="center"/>
    </xf>
    <xf numFmtId="0" fontId="6" fillId="10" borderId="16" xfId="0" applyFont="1" applyFill="1" applyBorder="1" applyAlignment="1">
      <alignment horizontal="center"/>
    </xf>
    <xf numFmtId="0" fontId="6" fillId="10" borderId="15" xfId="0" applyFont="1" applyFill="1" applyBorder="1"/>
    <xf numFmtId="0" fontId="21" fillId="0" borderId="0" xfId="0" quotePrefix="1" applyFont="1"/>
    <xf numFmtId="0" fontId="20" fillId="0" borderId="0" xfId="0" applyFont="1" applyAlignment="1">
      <alignment horizontal="left"/>
    </xf>
    <xf numFmtId="0" fontId="22" fillId="0" borderId="0" xfId="0" applyFont="1" applyAlignment="1">
      <alignment horizontal="left" vertical="center" wrapText="1" readingOrder="1"/>
    </xf>
    <xf numFmtId="0" fontId="22" fillId="0" borderId="0" xfId="0" quotePrefix="1" applyFont="1" applyAlignment="1">
      <alignment horizontal="left" vertical="center" wrapText="1" readingOrder="1"/>
    </xf>
    <xf numFmtId="0" fontId="23" fillId="0" borderId="0" xfId="0" applyFont="1" applyAlignment="1">
      <alignment horizontal="left" vertical="center" wrapText="1" readingOrder="1"/>
    </xf>
    <xf numFmtId="0" fontId="0" fillId="0" borderId="0" xfId="0" applyAlignment="1">
      <alignment wrapText="1"/>
    </xf>
    <xf numFmtId="0" fontId="24" fillId="0" borderId="0" xfId="0" applyFont="1" applyAlignment="1">
      <alignment vertical="center" wrapText="1" readingOrder="1"/>
    </xf>
    <xf numFmtId="0" fontId="25" fillId="0" borderId="0" xfId="0" quotePrefix="1" applyFont="1" applyAlignment="1">
      <alignment vertical="center" wrapText="1" readingOrder="1"/>
    </xf>
    <xf numFmtId="0" fontId="25" fillId="0" borderId="0" xfId="0" applyFont="1" applyAlignment="1">
      <alignment vertical="center" wrapText="1" readingOrder="1"/>
    </xf>
    <xf numFmtId="0" fontId="26" fillId="0" borderId="0" xfId="0" applyFont="1" applyAlignment="1">
      <alignment vertical="center" wrapText="1" readingOrder="1"/>
    </xf>
    <xf numFmtId="0" fontId="14" fillId="0" borderId="0" xfId="0" applyFont="1" applyAlignment="1">
      <alignment wrapText="1"/>
    </xf>
    <xf numFmtId="0" fontId="4" fillId="0" borderId="0" xfId="0" applyFont="1" applyAlignment="1">
      <alignment wrapText="1"/>
    </xf>
    <xf numFmtId="0" fontId="0" fillId="0" borderId="0" xfId="0" applyAlignment="1">
      <alignment horizontal="center"/>
    </xf>
    <xf numFmtId="176" fontId="0" fillId="0" borderId="0" xfId="0" applyNumberFormat="1" applyBorder="1" applyProtection="1"/>
    <xf numFmtId="178" fontId="0" fillId="6" borderId="1" xfId="0" applyNumberFormat="1" applyFill="1" applyBorder="1" applyProtection="1"/>
    <xf numFmtId="178" fontId="0" fillId="0" borderId="0" xfId="0" applyNumberFormat="1" applyBorder="1" applyProtection="1"/>
    <xf numFmtId="0" fontId="14" fillId="6" borderId="9" xfId="0" applyFont="1" applyFill="1" applyBorder="1" applyAlignment="1" applyProtection="1">
      <alignment horizontal="center"/>
    </xf>
    <xf numFmtId="0" fontId="14" fillId="6" borderId="21" xfId="0" applyFont="1" applyFill="1" applyBorder="1" applyAlignment="1" applyProtection="1">
      <alignment horizontal="center"/>
    </xf>
    <xf numFmtId="177" fontId="0" fillId="6" borderId="22" xfId="0" applyNumberFormat="1" applyFill="1" applyBorder="1" applyAlignment="1" applyProtection="1">
      <alignment horizontal="center"/>
    </xf>
    <xf numFmtId="178" fontId="0" fillId="6" borderId="22" xfId="0" applyNumberFormat="1" applyFill="1" applyBorder="1" applyProtection="1"/>
    <xf numFmtId="178" fontId="0" fillId="6" borderId="14" xfId="0" applyNumberFormat="1" applyFill="1" applyBorder="1" applyProtection="1"/>
    <xf numFmtId="178" fontId="0" fillId="0" borderId="15" xfId="0" applyNumberFormat="1" applyBorder="1" applyProtection="1"/>
    <xf numFmtId="0" fontId="19" fillId="6" borderId="11" xfId="0" applyFont="1" applyFill="1" applyBorder="1" applyAlignment="1" applyProtection="1">
      <alignment horizontal="right"/>
    </xf>
    <xf numFmtId="0" fontId="19" fillId="6" borderId="5" xfId="0" applyFont="1" applyFill="1" applyBorder="1" applyAlignment="1" applyProtection="1">
      <alignment horizontal="right"/>
    </xf>
    <xf numFmtId="14" fontId="4" fillId="6" borderId="3" xfId="0" applyNumberFormat="1" applyFont="1" applyFill="1" applyBorder="1" applyAlignment="1" applyProtection="1">
      <alignment horizontal="left"/>
    </xf>
    <xf numFmtId="14" fontId="4" fillId="6" borderId="4" xfId="0" applyNumberFormat="1" applyFont="1" applyFill="1" applyBorder="1" applyAlignment="1" applyProtection="1">
      <alignment horizontal="left"/>
    </xf>
    <xf numFmtId="14" fontId="4" fillId="6" borderId="23" xfId="0" applyNumberFormat="1" applyFont="1" applyFill="1" applyBorder="1" applyAlignment="1" applyProtection="1">
      <alignment horizontal="left"/>
    </xf>
    <xf numFmtId="0" fontId="0" fillId="0" borderId="12" xfId="0" applyBorder="1" applyAlignment="1" applyProtection="1">
      <alignment horizontal="center"/>
    </xf>
    <xf numFmtId="0" fontId="0" fillId="0" borderId="0" xfId="0" applyBorder="1" applyAlignment="1" applyProtection="1">
      <alignment horizontal="center"/>
    </xf>
    <xf numFmtId="0" fontId="0" fillId="0" borderId="8" xfId="0" applyBorder="1" applyAlignment="1" applyProtection="1">
      <alignment horizontal="center"/>
    </xf>
    <xf numFmtId="0" fontId="18" fillId="0" borderId="12" xfId="0" applyFont="1" applyFill="1" applyBorder="1" applyAlignment="1" applyProtection="1">
      <alignment horizontal="center"/>
    </xf>
    <xf numFmtId="0" fontId="18" fillId="0" borderId="0" xfId="0" applyFont="1" applyFill="1" applyBorder="1" applyAlignment="1" applyProtection="1">
      <alignment horizontal="center"/>
    </xf>
    <xf numFmtId="0" fontId="18" fillId="0" borderId="8" xfId="0" applyFont="1" applyFill="1" applyBorder="1" applyAlignment="1" applyProtection="1">
      <alignment horizontal="center"/>
    </xf>
    <xf numFmtId="0" fontId="18" fillId="0" borderId="24" xfId="0" applyFont="1" applyFill="1" applyBorder="1" applyAlignment="1" applyProtection="1">
      <alignment horizontal="center"/>
    </xf>
    <xf numFmtId="0" fontId="18" fillId="0" borderId="25" xfId="0" applyFont="1" applyFill="1" applyBorder="1" applyAlignment="1" applyProtection="1">
      <alignment horizontal="center"/>
    </xf>
    <xf numFmtId="0" fontId="18" fillId="0" borderId="26" xfId="0" applyFont="1" applyFill="1" applyBorder="1" applyAlignment="1" applyProtection="1">
      <alignment horizontal="center"/>
    </xf>
    <xf numFmtId="0" fontId="4" fillId="6" borderId="4" xfId="0" applyFont="1" applyFill="1" applyBorder="1" applyAlignment="1" applyProtection="1">
      <alignment horizontal="left"/>
    </xf>
    <xf numFmtId="0" fontId="4" fillId="6" borderId="23" xfId="0" applyFont="1" applyFill="1" applyBorder="1" applyAlignment="1" applyProtection="1">
      <alignment horizontal="left"/>
    </xf>
    <xf numFmtId="0" fontId="4" fillId="6" borderId="3" xfId="0" applyFont="1" applyFill="1" applyBorder="1" applyAlignment="1" applyProtection="1">
      <alignment horizontal="left"/>
    </xf>
  </cellXfs>
  <cellStyles count="5">
    <cellStyle name="Comma" xfId="1" builtinId="3"/>
    <cellStyle name="GreyOrWhite" xfId="2"/>
    <cellStyle name="Hyperlink" xfId="3" builtinId="8"/>
    <cellStyle name="Normal" xfId="0" builtinId="0"/>
    <cellStyle name="Yellow" xfId="4"/>
  </cellStyles>
  <dxfs count="1">
    <dxf>
      <font>
        <condense val="0"/>
        <extend val="0"/>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9.emf"/></Relationships>
</file>

<file path=xl/drawings/_rels/drawing5.xml.rels><?xml version="1.0" encoding="UTF-8" standalone="yes"?>
<Relationships xmlns="http://schemas.openxmlformats.org/package/2006/relationships"><Relationship Id="rId1" Type="http://schemas.openxmlformats.org/officeDocument/2006/relationships/image" Target="../media/image11.emf"/></Relationships>
</file>

<file path=xl/drawings/_rels/drawing9.xml.rels><?xml version="1.0" encoding="UTF-8" standalone="yes"?>
<Relationships xmlns="http://schemas.openxmlformats.org/package/2006/relationships"><Relationship Id="rId8" Type="http://schemas.openxmlformats.org/officeDocument/2006/relationships/image" Target="../media/image20.png"/><Relationship Id="rId3" Type="http://schemas.openxmlformats.org/officeDocument/2006/relationships/image" Target="../media/image16.png"/><Relationship Id="rId7" Type="http://schemas.openxmlformats.org/officeDocument/2006/relationships/image" Target="../media/image19.png"/><Relationship Id="rId2" Type="http://schemas.openxmlformats.org/officeDocument/2006/relationships/image" Target="../media/image15.png"/><Relationship Id="rId1" Type="http://schemas.openxmlformats.org/officeDocument/2006/relationships/image" Target="../media/image14.png"/><Relationship Id="rId6" Type="http://schemas.openxmlformats.org/officeDocument/2006/relationships/hyperlink" Target="http://www.core-ct.state.ct.us/" TargetMode="External"/><Relationship Id="rId5" Type="http://schemas.openxmlformats.org/officeDocument/2006/relationships/image" Target="../media/image18.png"/><Relationship Id="rId10" Type="http://schemas.openxmlformats.org/officeDocument/2006/relationships/image" Target="../media/image22.png"/><Relationship Id="rId4" Type="http://schemas.openxmlformats.org/officeDocument/2006/relationships/image" Target="../media/image17.png"/><Relationship Id="rId9" Type="http://schemas.openxmlformats.org/officeDocument/2006/relationships/image" Target="../media/image2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3.png"/></Relationships>
</file>

<file path=xl/drawings/drawing1.xml><?xml version="1.0" encoding="utf-8"?>
<xdr:wsDr xmlns:xdr="http://schemas.openxmlformats.org/drawingml/2006/spreadsheetDrawing" xmlns:a="http://schemas.openxmlformats.org/drawingml/2006/main">
  <xdr:twoCellAnchor editAs="oneCell">
    <xdr:from>
      <xdr:col>8</xdr:col>
      <xdr:colOff>152400</xdr:colOff>
      <xdr:row>38</xdr:row>
      <xdr:rowOff>85725</xdr:rowOff>
    </xdr:from>
    <xdr:to>
      <xdr:col>8</xdr:col>
      <xdr:colOff>361950</xdr:colOff>
      <xdr:row>39</xdr:row>
      <xdr:rowOff>152400</xdr:rowOff>
    </xdr:to>
    <xdr:pic>
      <xdr:nvPicPr>
        <xdr:cNvPr id="2151" name="Picture 3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34250" y="6238875"/>
          <a:ext cx="2095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37</xdr:row>
      <xdr:rowOff>19050</xdr:rowOff>
    </xdr:from>
    <xdr:to>
      <xdr:col>2</xdr:col>
      <xdr:colOff>228600</xdr:colOff>
      <xdr:row>39</xdr:row>
      <xdr:rowOff>66675</xdr:rowOff>
    </xdr:to>
    <xdr:pic>
      <xdr:nvPicPr>
        <xdr:cNvPr id="1800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6010275"/>
          <a:ext cx="1428750" cy="371475"/>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41</xdr:row>
      <xdr:rowOff>0</xdr:rowOff>
    </xdr:from>
    <xdr:to>
      <xdr:col>2</xdr:col>
      <xdr:colOff>666750</xdr:colOff>
      <xdr:row>43</xdr:row>
      <xdr:rowOff>57150</xdr:rowOff>
    </xdr:to>
    <xdr:pic>
      <xdr:nvPicPr>
        <xdr:cNvPr id="18004"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6638925"/>
          <a:ext cx="1857375" cy="381000"/>
        </a:xfrm>
        <a:prstGeom prst="rect">
          <a:avLst/>
        </a:prstGeom>
        <a:noFill/>
        <a:ln w="3175"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0</xdr:rowOff>
    </xdr:from>
    <xdr:to>
      <xdr:col>2</xdr:col>
      <xdr:colOff>695325</xdr:colOff>
      <xdr:row>47</xdr:row>
      <xdr:rowOff>38100</xdr:rowOff>
    </xdr:to>
    <xdr:pic>
      <xdr:nvPicPr>
        <xdr:cNvPr id="18005"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7286625"/>
          <a:ext cx="1905000" cy="361950"/>
        </a:xfrm>
        <a:prstGeom prst="rect">
          <a:avLst/>
        </a:prstGeom>
        <a:noFill/>
        <a:ln w="3175"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466725</xdr:colOff>
      <xdr:row>49</xdr:row>
      <xdr:rowOff>85725</xdr:rowOff>
    </xdr:from>
    <xdr:to>
      <xdr:col>5</xdr:col>
      <xdr:colOff>581025</xdr:colOff>
      <xdr:row>57</xdr:row>
      <xdr:rowOff>66675</xdr:rowOff>
    </xdr:to>
    <xdr:sp macro="" textlink="">
      <xdr:nvSpPr>
        <xdr:cNvPr id="17412" name="Text Box 4"/>
        <xdr:cNvSpPr txBox="1">
          <a:spLocks noChangeArrowheads="1"/>
        </xdr:cNvSpPr>
      </xdr:nvSpPr>
      <xdr:spPr bwMode="auto">
        <a:xfrm>
          <a:off x="3019425" y="3000375"/>
          <a:ext cx="1409700" cy="1276350"/>
        </a:xfrm>
        <a:prstGeom prst="rect">
          <a:avLst/>
        </a:prstGeom>
        <a:solidFill>
          <a:srgbClr val="FFFFFF"/>
        </a:solidFill>
        <a:ln w="12700" algn="ctr">
          <a:solidFill>
            <a:srgbClr val="FF0000"/>
          </a:solidFill>
          <a:miter lim="800000"/>
          <a:headEnd/>
          <a:tailEnd/>
        </a:ln>
        <a:effec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You can also create an absolute reference by highlighting the cell and giving it a name in the Name Box.</a:t>
          </a:r>
        </a:p>
        <a:p>
          <a:pPr algn="l" rtl="0">
            <a:defRPr sz="1000"/>
          </a:pPr>
          <a:endParaRPr lang="en-US" sz="1000" b="0" i="0" u="none" strike="noStrike" baseline="0">
            <a:solidFill>
              <a:srgbClr val="000000"/>
            </a:solidFill>
            <a:latin typeface="Arial"/>
            <a:cs typeface="Arial"/>
          </a:endParaRPr>
        </a:p>
      </xdr:txBody>
    </xdr:sp>
    <xdr:clientData/>
  </xdr:twoCellAnchor>
  <xdr:twoCellAnchor editAs="oneCell">
    <xdr:from>
      <xdr:col>0</xdr:col>
      <xdr:colOff>0</xdr:colOff>
      <xdr:row>56</xdr:row>
      <xdr:rowOff>0</xdr:rowOff>
    </xdr:from>
    <xdr:to>
      <xdr:col>1</xdr:col>
      <xdr:colOff>542925</xdr:colOff>
      <xdr:row>58</xdr:row>
      <xdr:rowOff>66675</xdr:rowOff>
    </xdr:to>
    <xdr:pic>
      <xdr:nvPicPr>
        <xdr:cNvPr id="18007" name="Picture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9067800"/>
          <a:ext cx="11525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9525</xdr:colOff>
      <xdr:row>52</xdr:row>
      <xdr:rowOff>66675</xdr:rowOff>
    </xdr:from>
    <xdr:to>
      <xdr:col>3</xdr:col>
      <xdr:colOff>171450</xdr:colOff>
      <xdr:row>54</xdr:row>
      <xdr:rowOff>123825</xdr:rowOff>
    </xdr:to>
    <xdr:pic>
      <xdr:nvPicPr>
        <xdr:cNvPr id="18008" name="Picture 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 y="8486775"/>
          <a:ext cx="20955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0</xdr:colOff>
      <xdr:row>60</xdr:row>
      <xdr:rowOff>47625</xdr:rowOff>
    </xdr:from>
    <xdr:to>
      <xdr:col>2</xdr:col>
      <xdr:colOff>19050</xdr:colOff>
      <xdr:row>62</xdr:row>
      <xdr:rowOff>47625</xdr:rowOff>
    </xdr:to>
    <xdr:pic>
      <xdr:nvPicPr>
        <xdr:cNvPr id="18009" name="Picture 7"/>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9763125"/>
          <a:ext cx="12287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9525</xdr:colOff>
      <xdr:row>64</xdr:row>
      <xdr:rowOff>47625</xdr:rowOff>
    </xdr:from>
    <xdr:to>
      <xdr:col>1</xdr:col>
      <xdr:colOff>561975</xdr:colOff>
      <xdr:row>66</xdr:row>
      <xdr:rowOff>123825</xdr:rowOff>
    </xdr:to>
    <xdr:pic>
      <xdr:nvPicPr>
        <xdr:cNvPr id="18010" name="Picture 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9525" y="10410825"/>
          <a:ext cx="11620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7</xdr:col>
      <xdr:colOff>266700</xdr:colOff>
      <xdr:row>35</xdr:row>
      <xdr:rowOff>104775</xdr:rowOff>
    </xdr:from>
    <xdr:to>
      <xdr:col>14</xdr:col>
      <xdr:colOff>561975</xdr:colOff>
      <xdr:row>68</xdr:row>
      <xdr:rowOff>19050</xdr:rowOff>
    </xdr:to>
    <xdr:sp macro="" textlink="">
      <xdr:nvSpPr>
        <xdr:cNvPr id="17417" name="Text Box 9"/>
        <xdr:cNvSpPr txBox="1">
          <a:spLocks noChangeArrowheads="1"/>
        </xdr:cNvSpPr>
      </xdr:nvSpPr>
      <xdr:spPr bwMode="auto">
        <a:xfrm>
          <a:off x="5334000" y="752475"/>
          <a:ext cx="4943475" cy="5257800"/>
        </a:xfrm>
        <a:prstGeom prst="rect">
          <a:avLst/>
        </a:prstGeom>
        <a:solidFill>
          <a:srgbClr val="FFFFFF"/>
        </a:solidFill>
        <a:ln w="12700" algn="ctr">
          <a:solidFill>
            <a:srgbClr val="FF0000"/>
          </a:solidFill>
          <a:miter lim="800000"/>
          <a:headEnd/>
          <a:tailEnd/>
        </a:ln>
        <a:effectLst/>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What is a relative reference?</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relative reference occurs when a cell is entered in a formula without using the $ symbol. A relative reference means that Excel will change where the cell your formula is pointing to if you copy or expand the cell containing the formula.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For example, =A1</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When you copy this formula to another cell, Excel automatically adjusts the cell reference to refer to different cells relative to the position of the formula.</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What is an absolute reference?</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An absolute reference occurs when a cell is entered in a formula using the $ symbol.</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For example: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=$A$1 - Locks the field</a:t>
          </a:r>
        </a:p>
        <a:p>
          <a:pPr algn="l" rtl="0">
            <a:defRPr sz="1000"/>
          </a:pPr>
          <a:r>
            <a:rPr lang="en-US" sz="1000" b="0" i="0" u="none" strike="noStrike" baseline="0">
              <a:solidFill>
                <a:srgbClr val="000000"/>
              </a:solidFill>
              <a:latin typeface="Arial"/>
              <a:cs typeface="Arial"/>
            </a:rPr>
            <a:t>=A$1 - Locks the row</a:t>
          </a:r>
        </a:p>
        <a:p>
          <a:pPr algn="l" rtl="0">
            <a:defRPr sz="1000"/>
          </a:pPr>
          <a:r>
            <a:rPr lang="en-US" sz="1000" b="0" i="0" u="none" strike="noStrike" baseline="0">
              <a:solidFill>
                <a:srgbClr val="000000"/>
              </a:solidFill>
              <a:latin typeface="Arial"/>
              <a:cs typeface="Arial"/>
            </a:rPr>
            <a:t>=$A1 - Locks the column</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Each component of the cell reference can either be defined as absolute or relative. Highlighting the cell and pressing the F4 key repeatedly will cycle you through the absolute reference scenarios. An absolute reference means that the referenced cell will not change when you change the position of the cell with the formula.</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a:t>
          </a:r>
          <a:r>
            <a:rPr lang="en-US" sz="1000" b="1" i="0" u="none" strike="noStrike" baseline="0">
              <a:solidFill>
                <a:srgbClr val="000000"/>
              </a:solidFill>
              <a:latin typeface="Arial"/>
              <a:cs typeface="Arial"/>
            </a:rPr>
            <a:t>named range</a:t>
          </a:r>
          <a:r>
            <a:rPr lang="en-US" sz="1000" b="0" i="0" u="none" strike="noStrike" baseline="0">
              <a:solidFill>
                <a:srgbClr val="000000"/>
              </a:solidFill>
              <a:latin typeface="Arial"/>
              <a:cs typeface="Arial"/>
            </a:rPr>
            <a:t> is an example of an absolute reference. The major difference is that a named range may referenced easily from anywhere in a spreadsheet simply by typing the range name in a formula or by pressing F3. F3 displays the list of named ranges you have created.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533400</xdr:colOff>
          <xdr:row>39</xdr:row>
          <xdr:rowOff>57150</xdr:rowOff>
        </xdr:from>
        <xdr:to>
          <xdr:col>6</xdr:col>
          <xdr:colOff>1104900</xdr:colOff>
          <xdr:row>74</xdr:row>
          <xdr:rowOff>66675</xdr:rowOff>
        </xdr:to>
        <xdr:pic>
          <xdr:nvPicPr>
            <xdr:cNvPr id="5212" name="Picture 2"/>
            <xdr:cNvPicPr>
              <a:picLocks noChangeAspect="1" noChangeArrowheads="1"/>
              <a:extLst>
                <a:ext uri="{84589F7E-364E-4C9E-8A38-B11213B215E9}">
                  <a14:cameraTool cellRange="Sheet4!$D$34:$D$57" spid="_x0000_s5213"/>
                </a:ext>
              </a:extLst>
            </xdr:cNvPicPr>
          </xdr:nvPicPr>
          <xdr:blipFill>
            <a:blip xmlns:r="http://schemas.openxmlformats.org/officeDocument/2006/relationships" r:embed="rId1"/>
            <a:srcRect/>
            <a:stretch>
              <a:fillRect/>
            </a:stretch>
          </xdr:blipFill>
          <xdr:spPr bwMode="auto">
            <a:xfrm>
              <a:off x="2590800" y="6391275"/>
              <a:ext cx="3676650" cy="5676900"/>
            </a:xfrm>
            <a:prstGeom prst="rect">
              <a:avLst/>
            </a:prstGeom>
            <a:solidFill>
              <a:srgbClr val="FFFFFF" mc:Ignorable="a14" a14:legacySpreadsheetColorIndex="9"/>
            </a:solidFill>
            <a:ln w="12700" algn="ctr">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361950</xdr:colOff>
      <xdr:row>7</xdr:row>
      <xdr:rowOff>28575</xdr:rowOff>
    </xdr:from>
    <xdr:to>
      <xdr:col>11</xdr:col>
      <xdr:colOff>190500</xdr:colOff>
      <xdr:row>24</xdr:row>
      <xdr:rowOff>104775</xdr:rowOff>
    </xdr:to>
    <xdr:sp macro="" textlink="">
      <xdr:nvSpPr>
        <xdr:cNvPr id="6145" name="Text Box 1"/>
        <xdr:cNvSpPr txBox="1">
          <a:spLocks noChangeArrowheads="1"/>
        </xdr:cNvSpPr>
      </xdr:nvSpPr>
      <xdr:spPr bwMode="auto">
        <a:xfrm>
          <a:off x="4105275" y="1162050"/>
          <a:ext cx="3486150" cy="3143250"/>
        </a:xfrm>
        <a:prstGeom prst="rect">
          <a:avLst/>
        </a:prstGeom>
        <a:solidFill>
          <a:srgbClr val="FFFFFF"/>
        </a:solidFill>
        <a:ln w="12700" algn="ctr">
          <a:solidFill>
            <a:srgbClr val="FF0000"/>
          </a:solidFill>
          <a:miter lim="800000"/>
          <a:headEnd/>
          <a:tailEnd/>
        </a:ln>
        <a:effec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Highlight the column</a:t>
          </a:r>
        </a:p>
        <a:p>
          <a:pPr algn="l" rtl="0">
            <a:defRPr sz="1000"/>
          </a:pPr>
          <a:r>
            <a:rPr lang="en-US" sz="1000" b="0" i="0" u="none" strike="noStrike" baseline="0">
              <a:solidFill>
                <a:srgbClr val="000000"/>
              </a:solidFill>
              <a:latin typeface="Arial"/>
              <a:cs typeface="Arial"/>
            </a:rPr>
            <a:t>Data &gt; Text to Column...</a:t>
          </a:r>
        </a:p>
        <a:p>
          <a:pPr algn="l" rtl="0">
            <a:defRPr sz="1000"/>
          </a:pPr>
          <a:r>
            <a:rPr lang="en-US" sz="1000" b="0" i="0" u="none" strike="noStrike" baseline="0">
              <a:solidFill>
                <a:srgbClr val="000000"/>
              </a:solidFill>
              <a:latin typeface="Arial"/>
              <a:cs typeface="Arial"/>
            </a:rPr>
            <a:t>Follow the wizard steps</a:t>
          </a:r>
        </a:p>
        <a:p>
          <a:pPr algn="l" rtl="0">
            <a:defRPr sz="1000"/>
          </a:pPr>
          <a:r>
            <a:rPr lang="en-US" sz="1000" b="0" i="0" u="none" strike="noStrike" baseline="0">
              <a:solidFill>
                <a:srgbClr val="000000"/>
              </a:solidFill>
              <a:latin typeface="Arial"/>
              <a:cs typeface="Arial"/>
            </a:rPr>
            <a:t>Step 1: Delimited</a:t>
          </a:r>
        </a:p>
        <a:p>
          <a:pPr algn="l" rtl="0">
            <a:defRPr sz="1000"/>
          </a:pPr>
          <a:r>
            <a:rPr lang="en-US" sz="1000" b="0" i="0" u="none" strike="noStrike" baseline="0">
              <a:solidFill>
                <a:srgbClr val="000000"/>
              </a:solidFill>
              <a:latin typeface="Arial"/>
              <a:cs typeface="Arial"/>
            </a:rPr>
            <a:t>Step 2: Uncheck Tab and check Comma</a:t>
          </a:r>
        </a:p>
        <a:p>
          <a:pPr algn="l" rtl="0">
            <a:defRPr sz="1000"/>
          </a:pPr>
          <a:r>
            <a:rPr lang="en-US" sz="1000" b="0" i="0" u="none" strike="noStrike" baseline="0">
              <a:solidFill>
                <a:srgbClr val="000000"/>
              </a:solidFill>
              <a:latin typeface="Arial"/>
              <a:cs typeface="Arial"/>
            </a:rPr>
            <a:t>Step 3: If you don't change the destination then you have two columns. If you change the Destination then the source will remain unchanged and two new columns will be added.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By Formula: In this example:</a:t>
          </a:r>
        </a:p>
        <a:p>
          <a:pPr algn="l" rtl="0">
            <a:defRPr sz="1000"/>
          </a:pPr>
          <a:r>
            <a:rPr lang="en-US" sz="1000" b="0" i="0" u="none" strike="noStrike" baseline="0">
              <a:solidFill>
                <a:srgbClr val="000000"/>
              </a:solidFill>
              <a:latin typeface="Arial"/>
              <a:cs typeface="Arial"/>
            </a:rPr>
            <a:t>Last name: =LEFT(B7,FIND(",",B7)-1)</a:t>
          </a:r>
        </a:p>
        <a:p>
          <a:pPr algn="l" rtl="0">
            <a:defRPr sz="1000"/>
          </a:pPr>
          <a:r>
            <a:rPr lang="en-US" sz="1000" b="0" i="0" u="none" strike="noStrike" baseline="0">
              <a:solidFill>
                <a:srgbClr val="000000"/>
              </a:solidFill>
              <a:latin typeface="Arial"/>
              <a:cs typeface="Arial"/>
            </a:rPr>
            <a:t>First name: =MID(B7,FIND(",",B7)+1,99) or</a:t>
          </a:r>
        </a:p>
        <a:p>
          <a:pPr algn="l" rtl="0">
            <a:defRPr sz="1000"/>
          </a:pPr>
          <a:r>
            <a:rPr lang="en-US" sz="1000" b="0" i="0" u="none" strike="noStrike" baseline="0">
              <a:solidFill>
                <a:srgbClr val="000000"/>
              </a:solidFill>
              <a:latin typeface="Arial"/>
              <a:cs typeface="Arial"/>
            </a:rPr>
            <a:t>=TRIM(RIGHT(SUBSTITUTE(G3,",",REPT(" ",500)),500))</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12</xdr:row>
          <xdr:rowOff>9525</xdr:rowOff>
        </xdr:from>
        <xdr:to>
          <xdr:col>9</xdr:col>
          <xdr:colOff>171450</xdr:colOff>
          <xdr:row>45</xdr:row>
          <xdr:rowOff>85725</xdr:rowOff>
        </xdr:to>
        <xdr:pic>
          <xdr:nvPicPr>
            <xdr:cNvPr id="25644" name="Picture 3"/>
            <xdr:cNvPicPr>
              <a:picLocks noChangeAspect="1" noChangeArrowheads="1"/>
              <a:extLst>
                <a:ext uri="{84589F7E-364E-4C9E-8A38-B11213B215E9}">
                  <a14:cameraTool cellRange="Sheet4!$A$15:$A$33" spid="_x0000_s25645"/>
                </a:ext>
              </a:extLst>
            </xdr:cNvPicPr>
          </xdr:nvPicPr>
          <xdr:blipFill>
            <a:blip xmlns:r="http://schemas.openxmlformats.org/officeDocument/2006/relationships" r:embed="rId1"/>
            <a:srcRect/>
            <a:stretch>
              <a:fillRect/>
            </a:stretch>
          </xdr:blipFill>
          <xdr:spPr bwMode="auto">
            <a:xfrm>
              <a:off x="2466975" y="1952625"/>
              <a:ext cx="2867025" cy="5419725"/>
            </a:xfrm>
            <a:prstGeom prst="rect">
              <a:avLst/>
            </a:prstGeom>
            <a:solidFill>
              <a:srgbClr val="FFFFFF" mc:Ignorable="a14" a14:legacySpreadsheetColorIndex="9"/>
            </a:solidFill>
            <a:ln w="12700" algn="ctr">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4</xdr:col>
      <xdr:colOff>266700</xdr:colOff>
      <xdr:row>15</xdr:row>
      <xdr:rowOff>47625</xdr:rowOff>
    </xdr:from>
    <xdr:to>
      <xdr:col>6</xdr:col>
      <xdr:colOff>2124075</xdr:colOff>
      <xdr:row>38</xdr:row>
      <xdr:rowOff>0</xdr:rowOff>
    </xdr:to>
    <xdr:sp macro="" textlink="">
      <xdr:nvSpPr>
        <xdr:cNvPr id="9219" name="Text Box 3"/>
        <xdr:cNvSpPr txBox="1">
          <a:spLocks noChangeArrowheads="1"/>
        </xdr:cNvSpPr>
      </xdr:nvSpPr>
      <xdr:spPr bwMode="auto">
        <a:xfrm>
          <a:off x="4876800" y="2952750"/>
          <a:ext cx="4324350" cy="4333875"/>
        </a:xfrm>
        <a:prstGeom prst="rect">
          <a:avLst/>
        </a:prstGeom>
        <a:solidFill>
          <a:srgbClr val="FFFFFF"/>
        </a:solidFill>
        <a:ln w="19050" algn="ctr">
          <a:solidFill>
            <a:srgbClr val="FF0000"/>
          </a:solidFill>
          <a:miter lim="800000"/>
          <a:headEnd/>
          <a:tailEnd/>
        </a:ln>
        <a:effectLst/>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Sort and Subtotal a List</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Required: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1. Sort the list by Profile ID then Max Location: Data &gt; Sort</a:t>
          </a:r>
        </a:p>
        <a:p>
          <a:pPr algn="l" rtl="0">
            <a:defRPr sz="1000"/>
          </a:pPr>
          <a:r>
            <a:rPr lang="en-US" sz="1000" b="0" i="0" u="none" strike="noStrike" baseline="0">
              <a:solidFill>
                <a:srgbClr val="000000"/>
              </a:solidFill>
              <a:latin typeface="Arial"/>
              <a:cs typeface="Arial"/>
            </a:rPr>
            <a:t>2. Subtotal for Count: Data &gt; Subtotals... (The Subtotal box displays)</a:t>
          </a:r>
        </a:p>
        <a:p>
          <a:pPr algn="l" rtl="0">
            <a:defRPr sz="1000"/>
          </a:pPr>
          <a:r>
            <a:rPr lang="en-US" sz="1000" b="0" i="0" u="none" strike="noStrike" baseline="0">
              <a:solidFill>
                <a:srgbClr val="000000"/>
              </a:solidFill>
              <a:latin typeface="Arial"/>
              <a:cs typeface="Arial"/>
            </a:rPr>
            <a:t>    At each change in:Profile ID</a:t>
          </a:r>
        </a:p>
        <a:p>
          <a:pPr algn="l" rtl="0">
            <a:defRPr sz="1000"/>
          </a:pPr>
          <a:r>
            <a:rPr lang="en-US" sz="1000" b="0" i="0" u="none" strike="noStrike" baseline="0">
              <a:solidFill>
                <a:srgbClr val="000000"/>
              </a:solidFill>
              <a:latin typeface="Arial"/>
              <a:cs typeface="Arial"/>
            </a:rPr>
            <a:t>    Use function: Count</a:t>
          </a:r>
        </a:p>
        <a:p>
          <a:pPr algn="l" rtl="0">
            <a:defRPr sz="1000"/>
          </a:pPr>
          <a:r>
            <a:rPr lang="en-US" sz="1000" b="0" i="0" u="none" strike="noStrike" baseline="0">
              <a:solidFill>
                <a:srgbClr val="000000"/>
              </a:solidFill>
              <a:latin typeface="Arial"/>
              <a:cs typeface="Arial"/>
            </a:rPr>
            <a:t>    Add subtotal to: SumTotalCost</a:t>
          </a:r>
        </a:p>
        <a:p>
          <a:pPr algn="l" rtl="0">
            <a:defRPr sz="1000"/>
          </a:pPr>
          <a:r>
            <a:rPr lang="en-US" sz="1000" b="0" i="0" u="none" strike="noStrike" baseline="0">
              <a:solidFill>
                <a:srgbClr val="000000"/>
              </a:solidFill>
              <a:latin typeface="Arial"/>
              <a:cs typeface="Arial"/>
            </a:rPr>
            <a:t>    Click OK</a:t>
          </a:r>
        </a:p>
        <a:p>
          <a:pPr algn="l" rtl="0">
            <a:defRPr sz="1000"/>
          </a:pPr>
          <a:r>
            <a:rPr lang="en-US" sz="1000" b="0" i="0" u="none" strike="noStrike" baseline="0">
              <a:solidFill>
                <a:srgbClr val="000000"/>
              </a:solidFill>
              <a:latin typeface="Arial"/>
              <a:cs typeface="Arial"/>
            </a:rPr>
            <a:t>3. Subtotal for Amount: Data &gt; Subtotals… (The Subtotal box displays)</a:t>
          </a:r>
        </a:p>
        <a:p>
          <a:pPr algn="l" rtl="0">
            <a:defRPr sz="1000"/>
          </a:pPr>
          <a:r>
            <a:rPr lang="en-US" sz="1000" b="0" i="0" u="none" strike="noStrike" baseline="0">
              <a:solidFill>
                <a:srgbClr val="000000"/>
              </a:solidFill>
              <a:latin typeface="Arial"/>
              <a:cs typeface="Arial"/>
            </a:rPr>
            <a:t>    At each change in: Profile ID</a:t>
          </a:r>
        </a:p>
        <a:p>
          <a:pPr algn="l" rtl="0">
            <a:defRPr sz="1000"/>
          </a:pPr>
          <a:r>
            <a:rPr lang="en-US" sz="1000" b="0" i="0" u="none" strike="noStrike" baseline="0">
              <a:solidFill>
                <a:srgbClr val="000000"/>
              </a:solidFill>
              <a:latin typeface="Arial"/>
              <a:cs typeface="Arial"/>
            </a:rPr>
            <a:t>    Use function: Sum</a:t>
          </a:r>
        </a:p>
        <a:p>
          <a:pPr algn="l" rtl="0">
            <a:defRPr sz="1000"/>
          </a:pPr>
          <a:r>
            <a:rPr lang="en-US" sz="1000" b="0" i="0" u="none" strike="noStrike" baseline="0">
              <a:solidFill>
                <a:srgbClr val="000000"/>
              </a:solidFill>
              <a:latin typeface="Arial"/>
              <a:cs typeface="Arial"/>
            </a:rPr>
            <a:t>    Add subtotal to: SumTotalCost</a:t>
          </a:r>
        </a:p>
        <a:p>
          <a:pPr algn="l" rtl="0">
            <a:defRPr sz="1000"/>
          </a:pPr>
          <a:r>
            <a:rPr lang="en-US" sz="1000" b="0" i="0" u="none" strike="noStrike" baseline="0">
              <a:solidFill>
                <a:srgbClr val="000000"/>
              </a:solidFill>
              <a:latin typeface="Arial"/>
              <a:cs typeface="Arial"/>
            </a:rPr>
            <a:t>    Uncheck the Replace Current Subtotals box</a:t>
          </a:r>
        </a:p>
        <a:p>
          <a:pPr algn="l" rtl="0">
            <a:defRPr sz="1000"/>
          </a:pPr>
          <a:r>
            <a:rPr lang="en-US" sz="1000" b="0" i="0" u="none" strike="noStrike" baseline="0">
              <a:solidFill>
                <a:srgbClr val="000000"/>
              </a:solidFill>
              <a:latin typeface="Arial"/>
              <a:cs typeface="Arial"/>
            </a:rPr>
            <a:t>    Click OK</a:t>
          </a:r>
        </a:p>
        <a:p>
          <a:pPr algn="l" rtl="0">
            <a:defRPr sz="1000"/>
          </a:pPr>
          <a:r>
            <a:rPr lang="en-US" sz="1000" b="0" i="0" u="none" strike="noStrike" baseline="0">
              <a:solidFill>
                <a:srgbClr val="000000"/>
              </a:solidFill>
              <a:latin typeface="Arial"/>
              <a:cs typeface="Arial"/>
            </a:rPr>
            <a:t>4. Click the far left column 2 below the Name Box to summarize your data.</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Tip for Auto Filter</a:t>
          </a:r>
          <a:r>
            <a:rPr lang="en-US" sz="1000" b="0" i="0" u="none" strike="noStrike" baseline="0">
              <a:solidFill>
                <a:srgbClr val="000000"/>
              </a:solidFill>
              <a:latin typeface="Arial"/>
              <a:cs typeface="Arial"/>
            </a:rPr>
            <a:t>: I have a worksheet that I have AutoFilter running. It has 14 columns. Is there a quick way to set all 14 columns to (All) without having to go thru each column and select (All)?</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ALT-D-F-S (a sequential entry) to restore all of the headings to all.</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ALT-D-F-F to toggle the filter on &amp; off  - much quicker.</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171450</xdr:colOff>
      <xdr:row>4</xdr:row>
      <xdr:rowOff>76200</xdr:rowOff>
    </xdr:from>
    <xdr:to>
      <xdr:col>19</xdr:col>
      <xdr:colOff>504825</xdr:colOff>
      <xdr:row>17</xdr:row>
      <xdr:rowOff>47625</xdr:rowOff>
    </xdr:to>
    <xdr:sp macro="" textlink="">
      <xdr:nvSpPr>
        <xdr:cNvPr id="18436" name="Text Box 4"/>
        <xdr:cNvSpPr txBox="1">
          <a:spLocks noChangeArrowheads="1"/>
        </xdr:cNvSpPr>
      </xdr:nvSpPr>
      <xdr:spPr bwMode="auto">
        <a:xfrm>
          <a:off x="8582025" y="800100"/>
          <a:ext cx="3990975" cy="2238375"/>
        </a:xfrm>
        <a:prstGeom prst="rect">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Sheet Protection</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Highlight the cells you will allow the user to access and edit. (If you do not want them to edit anything then select nothing).</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Navigation: Ctl-1 (displays Format Cells) &gt; Protection (tab)</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Uncheck Locked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Click OK</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Tools &gt; Protection &gt; Lock Sheet</a:t>
          </a:r>
          <a:endParaRPr lang="en-US"/>
        </a:p>
      </xdr:txBody>
    </xdr:sp>
    <xdr:clientData/>
  </xdr:twoCellAnchor>
  <xdr:twoCellAnchor>
    <xdr:from>
      <xdr:col>13</xdr:col>
      <xdr:colOff>171450</xdr:colOff>
      <xdr:row>18</xdr:row>
      <xdr:rowOff>133350</xdr:rowOff>
    </xdr:from>
    <xdr:to>
      <xdr:col>19</xdr:col>
      <xdr:colOff>504825</xdr:colOff>
      <xdr:row>44</xdr:row>
      <xdr:rowOff>114300</xdr:rowOff>
    </xdr:to>
    <xdr:sp macro="" textlink="">
      <xdr:nvSpPr>
        <xdr:cNvPr id="18437" name="Text Box 5"/>
        <xdr:cNvSpPr txBox="1">
          <a:spLocks noChangeArrowheads="1"/>
        </xdr:cNvSpPr>
      </xdr:nvSpPr>
      <xdr:spPr bwMode="auto">
        <a:xfrm>
          <a:off x="8582025" y="3286125"/>
          <a:ext cx="3990975" cy="4257675"/>
        </a:xfrm>
        <a:prstGeom prst="rect">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Dealing with negative time values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Because Excel stores dates and times as numeric values, it's possible to add or subtract one from the other.</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However, if you have a workbook containing only times (no dates), you may have discovered that subtracting one time from another doesn't always work. Negative time values appear as a series of hash marks (########), even though you've assigned the [h]:mm format to the cells.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By default, Excel uses a date system that begins with January 1, 1900. A negative time value generates a date/time combination that falls before this date, which is invalid.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usual solution is to use the optional 1904 date system. Select Tools, Options, click the Calculation tab, and check the 1904 date system box to change the starting date to January 2, 1904. Your negative times will now be displayed correctly, as shown below.</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Be careful if you workbook contains links to other files that don't use the 1904 date system. In such a case, the mismatch of date systems could cause erroneous results.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Source: http://spreadsheetpage.com/index.php/tips/</a:t>
          </a:r>
        </a:p>
        <a:p>
          <a:pPr algn="l" rtl="0">
            <a:defRPr sz="1000"/>
          </a:pPr>
          <a:endParaRPr lang="en-US" sz="1000" b="0" i="0" u="none" strike="noStrike" baseline="0">
            <a:solidFill>
              <a:srgbClr val="000000"/>
            </a:solidFill>
            <a:latin typeface="Arial"/>
            <a:cs typeface="Arial"/>
          </a:endParaRPr>
        </a:p>
        <a:p>
          <a:pPr algn="l" rtl="0">
            <a:defRPr sz="1000"/>
          </a:pPr>
          <a:r>
            <a:rPr lang="en-US"/>
            <a:t>This worksheet</a:t>
          </a:r>
          <a:r>
            <a:rPr lang="en-US" baseline="0"/>
            <a:t> uses IF formulas to resolve the negative time issue.</a:t>
          </a:r>
          <a:endParaRPr 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552450</xdr:colOff>
      <xdr:row>13</xdr:row>
      <xdr:rowOff>152400</xdr:rowOff>
    </xdr:from>
    <xdr:to>
      <xdr:col>10</xdr:col>
      <xdr:colOff>333375</xdr:colOff>
      <xdr:row>31</xdr:row>
      <xdr:rowOff>142875</xdr:rowOff>
    </xdr:to>
    <xdr:sp macro="" textlink="">
      <xdr:nvSpPr>
        <xdr:cNvPr id="18433" name="Text Box 1"/>
        <xdr:cNvSpPr txBox="1">
          <a:spLocks noChangeArrowheads="1"/>
        </xdr:cNvSpPr>
      </xdr:nvSpPr>
      <xdr:spPr bwMode="auto">
        <a:xfrm>
          <a:off x="2714625" y="2257425"/>
          <a:ext cx="4048125" cy="29051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=RANK(CellRef,Range,1 or 0) </a:t>
          </a:r>
        </a:p>
        <a:p>
          <a:pPr algn="l" rtl="0">
            <a:defRPr sz="1000"/>
          </a:pPr>
          <a:r>
            <a:rPr lang="en-US" sz="1000" b="0" i="0" u="none" strike="noStrike" baseline="0">
              <a:solidFill>
                <a:srgbClr val="000000"/>
              </a:solidFill>
              <a:latin typeface="Arial"/>
              <a:cs typeface="Arial"/>
            </a:rPr>
            <a:t>where 1 = ascending order and 0 = descending order</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=SMALL(list,5) (Range,RankPlaceSought)</a:t>
          </a:r>
        </a:p>
        <a:p>
          <a:pPr algn="l" rtl="0">
            <a:defRPr sz="1000"/>
          </a:pPr>
          <a:r>
            <a:rPr lang="en-US" sz="1000" b="0" i="0" u="none" strike="noStrike" baseline="0">
              <a:solidFill>
                <a:srgbClr val="000000"/>
              </a:solidFill>
              <a:latin typeface="Arial"/>
              <a:cs typeface="Arial"/>
            </a:rPr>
            <a:t>=LARGE(list,4) (Range,RankPlaceSought)</a:t>
          </a:r>
        </a:p>
        <a:p>
          <a:pPr algn="l" rtl="0">
            <a:defRPr sz="1000"/>
          </a:pPr>
          <a:r>
            <a:rPr lang="en-US" sz="1000" b="0" i="0" u="none" strike="noStrike" baseline="0">
              <a:solidFill>
                <a:srgbClr val="000000"/>
              </a:solidFill>
              <a:latin typeface="Arial"/>
              <a:cs typeface="Arial"/>
            </a:rPr>
            <a:t>=MIN(list) (Range) Shows the lowest value</a:t>
          </a:r>
        </a:p>
        <a:p>
          <a:pPr algn="l" rtl="0">
            <a:defRPr sz="1000"/>
          </a:pPr>
          <a:r>
            <a:rPr lang="en-US" sz="1000" b="0" i="0" u="none" strike="noStrike" baseline="0">
              <a:solidFill>
                <a:srgbClr val="000000"/>
              </a:solidFill>
              <a:latin typeface="Arial"/>
              <a:cs typeface="Arial"/>
            </a:rPr>
            <a:t>=MAX(list) (Range) Shows the highest value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Conditional Formatting</a:t>
          </a:r>
        </a:p>
        <a:p>
          <a:pPr algn="l" rtl="0">
            <a:defRPr sz="1000"/>
          </a:pPr>
          <a:r>
            <a:rPr lang="en-US" sz="1000" b="0" i="0" u="none" strike="noStrike" baseline="0">
              <a:solidFill>
                <a:srgbClr val="000000"/>
              </a:solidFill>
              <a:latin typeface="Arial"/>
              <a:cs typeface="Arial"/>
            </a:rPr>
            <a:t>=A7&gt;=LARGE(list,5) shows top five</a:t>
          </a:r>
        </a:p>
        <a:p>
          <a:pPr algn="l" rtl="0">
            <a:defRPr sz="1000"/>
          </a:pPr>
          <a:r>
            <a:rPr lang="en-US" sz="1000" b="0" i="0" u="none" strike="noStrike" baseline="0">
              <a:solidFill>
                <a:srgbClr val="000000"/>
              </a:solidFill>
              <a:latin typeface="Arial"/>
              <a:cs typeface="Arial"/>
            </a:rPr>
            <a:t>=A7&lt;=SMALL(list,5) shows bottom five</a:t>
          </a:r>
        </a:p>
        <a:p>
          <a:pPr algn="l" rtl="0">
            <a:defRPr sz="1000"/>
          </a:pPr>
          <a:r>
            <a:rPr lang="en-US" sz="1000" b="0" i="0" u="none" strike="noStrike" baseline="0">
              <a:solidFill>
                <a:srgbClr val="000000"/>
              </a:solidFill>
              <a:latin typeface="Arial"/>
              <a:cs typeface="Arial"/>
            </a:rPr>
            <a:t>in the same list</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400050</xdr:colOff>
      <xdr:row>47</xdr:row>
      <xdr:rowOff>0</xdr:rowOff>
    </xdr:from>
    <xdr:to>
      <xdr:col>14</xdr:col>
      <xdr:colOff>133350</xdr:colOff>
      <xdr:row>64</xdr:row>
      <xdr:rowOff>57150</xdr:rowOff>
    </xdr:to>
    <xdr:pic>
      <xdr:nvPicPr>
        <xdr:cNvPr id="3127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00875" y="7610475"/>
          <a:ext cx="2781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11</xdr:col>
      <xdr:colOff>209550</xdr:colOff>
      <xdr:row>55</xdr:row>
      <xdr:rowOff>123825</xdr:rowOff>
    </xdr:from>
    <xdr:to>
      <xdr:col>12</xdr:col>
      <xdr:colOff>352425</xdr:colOff>
      <xdr:row>57</xdr:row>
      <xdr:rowOff>114300</xdr:rowOff>
    </xdr:to>
    <xdr:sp macro="" textlink="">
      <xdr:nvSpPr>
        <xdr:cNvPr id="31279" name="Oval 2"/>
        <xdr:cNvSpPr>
          <a:spLocks noChangeArrowheads="1"/>
        </xdr:cNvSpPr>
      </xdr:nvSpPr>
      <xdr:spPr bwMode="auto">
        <a:xfrm>
          <a:off x="8029575" y="9067800"/>
          <a:ext cx="752475" cy="314325"/>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257175</xdr:colOff>
      <xdr:row>65</xdr:row>
      <xdr:rowOff>0</xdr:rowOff>
    </xdr:from>
    <xdr:to>
      <xdr:col>6</xdr:col>
      <xdr:colOff>504825</xdr:colOff>
      <xdr:row>69</xdr:row>
      <xdr:rowOff>104775</xdr:rowOff>
    </xdr:to>
    <xdr:pic>
      <xdr:nvPicPr>
        <xdr:cNvPr id="31280"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57700" y="10563225"/>
          <a:ext cx="14668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295275</xdr:colOff>
      <xdr:row>71</xdr:row>
      <xdr:rowOff>0</xdr:rowOff>
    </xdr:from>
    <xdr:to>
      <xdr:col>6</xdr:col>
      <xdr:colOff>504825</xdr:colOff>
      <xdr:row>74</xdr:row>
      <xdr:rowOff>104775</xdr:rowOff>
    </xdr:to>
    <xdr:pic>
      <xdr:nvPicPr>
        <xdr:cNvPr id="31281" name="Picture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95800" y="11534775"/>
          <a:ext cx="14287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85725</xdr:colOff>
      <xdr:row>76</xdr:row>
      <xdr:rowOff>0</xdr:rowOff>
    </xdr:from>
    <xdr:to>
      <xdr:col>6</xdr:col>
      <xdr:colOff>523875</xdr:colOff>
      <xdr:row>83</xdr:row>
      <xdr:rowOff>104775</xdr:rowOff>
    </xdr:to>
    <xdr:pic>
      <xdr:nvPicPr>
        <xdr:cNvPr id="31282" name="Picture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286250" y="12344400"/>
          <a:ext cx="165735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266700</xdr:colOff>
      <xdr:row>84</xdr:row>
      <xdr:rowOff>142875</xdr:rowOff>
    </xdr:from>
    <xdr:to>
      <xdr:col>6</xdr:col>
      <xdr:colOff>504825</xdr:colOff>
      <xdr:row>91</xdr:row>
      <xdr:rowOff>95250</xdr:rowOff>
    </xdr:to>
    <xdr:pic>
      <xdr:nvPicPr>
        <xdr:cNvPr id="31283" name="Picture 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467225" y="13782675"/>
          <a:ext cx="14573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609600</xdr:colOff>
      <xdr:row>118</xdr:row>
      <xdr:rowOff>76200</xdr:rowOff>
    </xdr:from>
    <xdr:to>
      <xdr:col>9</xdr:col>
      <xdr:colOff>57150</xdr:colOff>
      <xdr:row>137</xdr:row>
      <xdr:rowOff>9525</xdr:rowOff>
    </xdr:to>
    <xdr:sp macro="" textlink="">
      <xdr:nvSpPr>
        <xdr:cNvPr id="10248" name="Text Box 8"/>
        <xdr:cNvSpPr txBox="1">
          <a:spLocks noChangeArrowheads="1"/>
        </xdr:cNvSpPr>
      </xdr:nvSpPr>
      <xdr:spPr bwMode="auto">
        <a:xfrm>
          <a:off x="1219200" y="25203150"/>
          <a:ext cx="5438775" cy="3009900"/>
        </a:xfrm>
        <a:prstGeom prst="rect">
          <a:avLst/>
        </a:prstGeom>
        <a:solidFill>
          <a:srgbClr val="FFFFFF"/>
        </a:solidFill>
        <a:ln w="12700" algn="ctr">
          <a:solidFill>
            <a:srgbClr val="FF0000"/>
          </a:solidFill>
          <a:miter lim="800000"/>
          <a:headEnd/>
          <a:tailEnd/>
        </a:ln>
        <a:effectLst/>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Entering Fractions In Excel</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trick to entering fractions in Excel is, you must leave a space between the whole number and the fraction (e.g. 5 1/4). To enter a fraction less than 1 (e.g. 1/4), you must enter a zero in place of the whole number and then the fraction (e.g. 0 1/4). If you enter only the fraction part, Excel will probably interpret it as a date (unless you've pre-formatted the cell(s) to be displayed as fractions).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Note that, although the cell displays the fraction, in the Formula bar you will see the decimal equivalent of the fraction (e.g. 5.25 or 0.25). This enables simple calculations with fractions even though the cells are formatted as fractions.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When you enter a value that Excel interprets as a fraction, a fraction number format is automatically applied to that cell and the fraction is reduced to its smallest denominator (e.g. 4 8/16 will be displayed as 4 1/2).  </a:t>
          </a:r>
        </a:p>
        <a:p>
          <a:pPr algn="l" rtl="0">
            <a:defRPr sz="1000"/>
          </a:pPr>
          <a:r>
            <a:rPr lang="en-US" sz="1000" b="0" i="0" u="none" strike="noStrike" baseline="0">
              <a:solidFill>
                <a:srgbClr val="000000"/>
              </a:solidFill>
              <a:latin typeface="Arial"/>
              <a:cs typeface="Arial"/>
            </a:rPr>
            <a:t>To pre-format cells with a fraction format, right-click and select Format Cells. On the Number tab select Fractions and choose the type of fraction you need.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Source: http://www.theexceladdict.com/</a:t>
          </a:r>
        </a:p>
      </xdr:txBody>
    </xdr:sp>
    <xdr:clientData/>
  </xdr:twoCellAnchor>
  <xdr:twoCellAnchor>
    <xdr:from>
      <xdr:col>1</xdr:col>
      <xdr:colOff>571500</xdr:colOff>
      <xdr:row>141</xdr:row>
      <xdr:rowOff>95250</xdr:rowOff>
    </xdr:from>
    <xdr:to>
      <xdr:col>9</xdr:col>
      <xdr:colOff>47625</xdr:colOff>
      <xdr:row>164</xdr:row>
      <xdr:rowOff>95250</xdr:rowOff>
    </xdr:to>
    <xdr:sp macro="" textlink="">
      <xdr:nvSpPr>
        <xdr:cNvPr id="10249" name="Text Box 9"/>
        <xdr:cNvSpPr txBox="1">
          <a:spLocks noChangeArrowheads="1"/>
        </xdr:cNvSpPr>
      </xdr:nvSpPr>
      <xdr:spPr bwMode="auto">
        <a:xfrm>
          <a:off x="1181100" y="28946475"/>
          <a:ext cx="5467350" cy="3724275"/>
        </a:xfrm>
        <a:prstGeom prst="rect">
          <a:avLst/>
        </a:prstGeom>
        <a:solidFill>
          <a:srgbClr val="FFFFFF"/>
        </a:solidFill>
        <a:ln w="12700" algn="ctr">
          <a:solidFill>
            <a:srgbClr val="FF0000"/>
          </a:solidFill>
          <a:miter lim="800000"/>
          <a:headEnd/>
          <a:tailEnd/>
        </a:ln>
        <a:effectLst/>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Sort Just The Subtotals</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Excel's Subtotal feature is great for working with large lists of information but something that is not obvious is how to work with only the subtotals without disturbing the detail rows. The fact is, you cannot sort the subtotal rows. You need to copy just the subtotal rows to another range, sheet or workbook and then you can sort them there.</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This is easier said than done. But I'm going to share with you some keyboard shortcuts that will have you sorting your subtotals in no time.</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1) With your table subtotaled, click the #2 Outline button on the top left of your sheet to show just the subtotals;</a:t>
          </a:r>
        </a:p>
        <a:p>
          <a:pPr algn="l" rtl="0">
            <a:defRPr sz="1000"/>
          </a:pPr>
          <a:r>
            <a:rPr lang="en-US" sz="1000" b="0" i="0" u="none" strike="noStrike" baseline="0">
              <a:solidFill>
                <a:srgbClr val="000000"/>
              </a:solidFill>
              <a:latin typeface="Arial"/>
              <a:cs typeface="Arial"/>
            </a:rPr>
            <a:t>2) Make sure you have a cell selected within your table and press CTRL+SHIFT+* (i.e. the * key on the top row of keys, not the one on the keypad). This will select the entire table;</a:t>
          </a:r>
        </a:p>
        <a:p>
          <a:pPr algn="l" rtl="0">
            <a:defRPr sz="1000"/>
          </a:pPr>
          <a:r>
            <a:rPr lang="en-US" sz="1000" b="0" i="0" u="none" strike="noStrike" baseline="0">
              <a:solidFill>
                <a:srgbClr val="000000"/>
              </a:solidFill>
              <a:latin typeface="Arial"/>
              <a:cs typeface="Arial"/>
            </a:rPr>
            <a:t>3) Next press ALT+; (semicolon) to select only the visible cells;</a:t>
          </a:r>
        </a:p>
        <a:p>
          <a:pPr algn="l" rtl="0">
            <a:defRPr sz="1000"/>
          </a:pPr>
          <a:r>
            <a:rPr lang="en-US" sz="1000" b="0" i="0" u="none" strike="noStrike" baseline="0">
              <a:solidFill>
                <a:srgbClr val="000000"/>
              </a:solidFill>
              <a:latin typeface="Arial"/>
              <a:cs typeface="Arial"/>
            </a:rPr>
            <a:t>4) Press CTRL+C to copy;</a:t>
          </a:r>
        </a:p>
        <a:p>
          <a:pPr algn="l" rtl="0">
            <a:defRPr sz="1000"/>
          </a:pPr>
          <a:r>
            <a:rPr lang="en-US" sz="1000" b="0" i="0" u="none" strike="noStrike" baseline="0">
              <a:solidFill>
                <a:srgbClr val="000000"/>
              </a:solidFill>
              <a:latin typeface="Arial"/>
              <a:cs typeface="Arial"/>
            </a:rPr>
            <a:t>5) Switch to another workbook or worksheet;</a:t>
          </a:r>
        </a:p>
        <a:p>
          <a:pPr algn="l" rtl="0">
            <a:defRPr sz="1000"/>
          </a:pPr>
          <a:r>
            <a:rPr lang="en-US" sz="1000" b="0" i="0" u="none" strike="noStrike" baseline="0">
              <a:solidFill>
                <a:srgbClr val="000000"/>
              </a:solidFill>
              <a:latin typeface="Arial"/>
              <a:cs typeface="Arial"/>
            </a:rPr>
            <a:t>6) Press CTRL+V to paste.</a:t>
          </a:r>
        </a:p>
        <a:p>
          <a:pPr algn="l" rtl="0">
            <a:defRPr sz="1000"/>
          </a:pPr>
          <a:r>
            <a:rPr lang="en-US" sz="1000" b="0" i="0" u="none" strike="noStrike" baseline="0">
              <a:solidFill>
                <a:srgbClr val="000000"/>
              </a:solidFill>
              <a:latin typeface="Arial"/>
              <a:cs typeface="Arial"/>
            </a:rPr>
            <a:t>7) If you want to remove the Total label from this new list, press CTRL+H and Replace ' Total' with blank.</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Source: http://www.theexceladdict.com/</a:t>
          </a:r>
        </a:p>
      </xdr:txBody>
    </xdr:sp>
    <xdr:clientData/>
  </xdr:twoCellAnchor>
  <xdr:twoCellAnchor>
    <xdr:from>
      <xdr:col>2</xdr:col>
      <xdr:colOff>171450</xdr:colOff>
      <xdr:row>196</xdr:row>
      <xdr:rowOff>66675</xdr:rowOff>
    </xdr:from>
    <xdr:to>
      <xdr:col>5</xdr:col>
      <xdr:colOff>323850</xdr:colOff>
      <xdr:row>204</xdr:row>
      <xdr:rowOff>104775</xdr:rowOff>
    </xdr:to>
    <xdr:sp macro="" textlink="">
      <xdr:nvSpPr>
        <xdr:cNvPr id="10251" name="Text Box 11"/>
        <xdr:cNvSpPr txBox="1">
          <a:spLocks noChangeArrowheads="1"/>
        </xdr:cNvSpPr>
      </xdr:nvSpPr>
      <xdr:spPr bwMode="auto">
        <a:xfrm>
          <a:off x="1876425" y="38852475"/>
          <a:ext cx="3257550" cy="1333500"/>
        </a:xfrm>
        <a:prstGeom prst="rect">
          <a:avLst/>
        </a:prstGeom>
        <a:solidFill>
          <a:srgbClr val="FFFFFF"/>
        </a:solidFill>
        <a:ln w="12700" algn="ctr">
          <a:solidFill>
            <a:srgbClr val="FF0000"/>
          </a:solidFill>
          <a:miter lim="800000"/>
          <a:headEnd/>
          <a:tailEnd/>
        </a:ln>
        <a:effectLst/>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Start with one worksheet, not three. </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By default, Excel creates new spreadsheets with three sheets. Change this number to one or anything else using Tools &gt; Options &gt; General, and set the number for Sheets in New Workbook.</a:t>
          </a:r>
        </a:p>
      </xdr:txBody>
    </xdr:sp>
    <xdr:clientData/>
  </xdr:twoCellAnchor>
  <xdr:twoCellAnchor>
    <xdr:from>
      <xdr:col>2</xdr:col>
      <xdr:colOff>219075</xdr:colOff>
      <xdr:row>207</xdr:row>
      <xdr:rowOff>28575</xdr:rowOff>
    </xdr:from>
    <xdr:to>
      <xdr:col>7</xdr:col>
      <xdr:colOff>266700</xdr:colOff>
      <xdr:row>220</xdr:row>
      <xdr:rowOff>28575</xdr:rowOff>
    </xdr:to>
    <xdr:sp macro="" textlink="">
      <xdr:nvSpPr>
        <xdr:cNvPr id="10255" name="Text Box 15"/>
        <xdr:cNvSpPr txBox="1">
          <a:spLocks noChangeArrowheads="1"/>
        </xdr:cNvSpPr>
      </xdr:nvSpPr>
      <xdr:spPr bwMode="auto">
        <a:xfrm>
          <a:off x="1924050" y="40595550"/>
          <a:ext cx="4371975" cy="2105025"/>
        </a:xfrm>
        <a:prstGeom prst="rect">
          <a:avLst/>
        </a:prstGeom>
        <a:solidFill>
          <a:srgbClr val="FFFFFF"/>
        </a:solidFill>
        <a:ln w="12700" algn="ctr">
          <a:solidFill>
            <a:srgbClr val="FF0000"/>
          </a:solidFill>
          <a:miter lim="800000"/>
          <a:headEnd/>
          <a:tailEnd/>
        </a:ln>
        <a:effectLst/>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Add Color to Worksheet Tabs in Excel 2007 and later</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It can be useful to color code the tabs of Excel worksheets: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Select the tab of the sheet you want to re-color (to select more than one tab hold down the CTRL key and click each tab)</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Right click and select Tab Color from the short-cut menu</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Select color and click OK</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tip also works in previous versions of Excel.</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2</xdr:col>
      <xdr:colOff>238125</xdr:colOff>
      <xdr:row>221</xdr:row>
      <xdr:rowOff>0</xdr:rowOff>
    </xdr:from>
    <xdr:to>
      <xdr:col>6</xdr:col>
      <xdr:colOff>85725</xdr:colOff>
      <xdr:row>222</xdr:row>
      <xdr:rowOff>28575</xdr:rowOff>
    </xdr:to>
    <xdr:sp macro="" textlink="">
      <xdr:nvSpPr>
        <xdr:cNvPr id="10256" name="Text Box 16"/>
        <xdr:cNvSpPr txBox="1">
          <a:spLocks noChangeArrowheads="1"/>
        </xdr:cNvSpPr>
      </xdr:nvSpPr>
      <xdr:spPr bwMode="auto">
        <a:xfrm>
          <a:off x="1943100" y="42833925"/>
          <a:ext cx="3562350" cy="190500"/>
        </a:xfrm>
        <a:prstGeom prst="rect">
          <a:avLst/>
        </a:prstGeom>
        <a:solidFill>
          <a:srgbClr val="FFFFFF"/>
        </a:solidFill>
        <a:ln w="12700" algn="ctr">
          <a:solidFill>
            <a:srgbClr val="FF0000"/>
          </a:solidFill>
          <a:miter lim="800000"/>
          <a:headEnd/>
          <a:tailEnd/>
        </a:ln>
        <a:effec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Source: http://www.createthefuture.com/Excel_tech_tips.htm</a:t>
          </a:r>
        </a:p>
      </xdr:txBody>
    </xdr:sp>
    <xdr:clientData/>
  </xdr:twoCellAnchor>
  <xdr:twoCellAnchor>
    <xdr:from>
      <xdr:col>2</xdr:col>
      <xdr:colOff>57150</xdr:colOff>
      <xdr:row>224</xdr:row>
      <xdr:rowOff>38100</xdr:rowOff>
    </xdr:from>
    <xdr:to>
      <xdr:col>9</xdr:col>
      <xdr:colOff>57150</xdr:colOff>
      <xdr:row>260</xdr:row>
      <xdr:rowOff>38100</xdr:rowOff>
    </xdr:to>
    <xdr:sp macro="" textlink="">
      <xdr:nvSpPr>
        <xdr:cNvPr id="10258" name="Text Box 18"/>
        <xdr:cNvSpPr txBox="1">
          <a:spLocks noChangeArrowheads="1"/>
        </xdr:cNvSpPr>
      </xdr:nvSpPr>
      <xdr:spPr bwMode="auto">
        <a:xfrm>
          <a:off x="1762125" y="43357800"/>
          <a:ext cx="4895850" cy="5829300"/>
        </a:xfrm>
        <a:prstGeom prst="rect">
          <a:avLst/>
        </a:prstGeom>
        <a:solidFill>
          <a:srgbClr val="FFFFFF"/>
        </a:solidFill>
        <a:ln w="12700" algn="ctr">
          <a:solidFill>
            <a:srgbClr val="FF0000"/>
          </a:solidFill>
          <a:miter lim="800000"/>
          <a:headEnd/>
          <a:tailEnd/>
        </a:ln>
        <a:effectLst/>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Make Your Subtotal Rows Stand Out </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Once you have sorted your data into groups, you can use Excel's Subtotal command to create a subtotal for each group, automatically insert new rows and display subtotals for each line. However, if you're like me, you probably are puzzled as to why Microsoft wouldn't have designed the subtotal rows with formatting to make them stand out from the surrounding data.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Even with the recent release of Excel 2007 they still haven't listened to user complaints.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By default, the subtotal labels are bolded but the numbers are hard to distinguish from the rest of the data.</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If you want to make your subtotal rows really stand out, here are the exact steps I use. Once you do this a couple of times, formatting your subtotal rows will be quick and easy.</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1) Once your data has been subtotaled, click the small Outline 2 button in the top left corner of your worksheet to collapse your list and show only the subtotals.</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2) Click any cell within your table and press CTRL+Shift+* to select your whole table;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3) Click Alt+; to select only visible cells;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Now you format your subtotal rows (CTRL+1). Change the font to bold and add a Fill color. Adding a top border to these cells will also make you data easier to read.</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4) Click the Outline 3 button to show all of your data.</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Now, doesn't that looks much better?</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NOTE: If the Outline Controls are not visible on your screen go to Tools, Options, click the View tab and place a checkmark in the Outline Symbols option.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Source: http://www.theexceladdict.com/</a:t>
          </a:r>
        </a:p>
      </xdr:txBody>
    </xdr:sp>
    <xdr:clientData/>
  </xdr:twoCellAnchor>
  <xdr:twoCellAnchor editAs="oneCell">
    <xdr:from>
      <xdr:col>4</xdr:col>
      <xdr:colOff>295275</xdr:colOff>
      <xdr:row>0</xdr:row>
      <xdr:rowOff>123825</xdr:rowOff>
    </xdr:from>
    <xdr:to>
      <xdr:col>6</xdr:col>
      <xdr:colOff>114300</xdr:colOff>
      <xdr:row>2</xdr:row>
      <xdr:rowOff>123825</xdr:rowOff>
    </xdr:to>
    <xdr:pic>
      <xdr:nvPicPr>
        <xdr:cNvPr id="31290" name="Picture 23" descr="CORE-CT_transparent">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495800" y="123825"/>
          <a:ext cx="1038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xdr:col>
      <xdr:colOff>19050</xdr:colOff>
      <xdr:row>20</xdr:row>
      <xdr:rowOff>133350</xdr:rowOff>
    </xdr:from>
    <xdr:to>
      <xdr:col>3</xdr:col>
      <xdr:colOff>114300</xdr:colOff>
      <xdr:row>28</xdr:row>
      <xdr:rowOff>152400</xdr:rowOff>
    </xdr:to>
    <xdr:pic>
      <xdr:nvPicPr>
        <xdr:cNvPr id="31291" name="Picture 32"/>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28650" y="3371850"/>
          <a:ext cx="29432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9525</xdr:colOff>
      <xdr:row>23</xdr:row>
      <xdr:rowOff>47625</xdr:rowOff>
    </xdr:from>
    <xdr:to>
      <xdr:col>2</xdr:col>
      <xdr:colOff>1143000</xdr:colOff>
      <xdr:row>26</xdr:row>
      <xdr:rowOff>152400</xdr:rowOff>
    </xdr:to>
    <xdr:sp macro="" textlink="">
      <xdr:nvSpPr>
        <xdr:cNvPr id="31292" name="Rectangle 33"/>
        <xdr:cNvSpPr>
          <a:spLocks noChangeArrowheads="1"/>
        </xdr:cNvSpPr>
      </xdr:nvSpPr>
      <xdr:spPr bwMode="auto">
        <a:xfrm>
          <a:off x="619125" y="3771900"/>
          <a:ext cx="2228850" cy="590550"/>
        </a:xfrm>
        <a:prstGeom prst="rect">
          <a:avLst/>
        </a:prstGeom>
        <a:noFill/>
        <a:ln w="25400" algn="ctr">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600075</xdr:colOff>
      <xdr:row>18</xdr:row>
      <xdr:rowOff>76200</xdr:rowOff>
    </xdr:from>
    <xdr:to>
      <xdr:col>9</xdr:col>
      <xdr:colOff>466725</xdr:colOff>
      <xdr:row>43</xdr:row>
      <xdr:rowOff>47625</xdr:rowOff>
    </xdr:to>
    <xdr:pic>
      <xdr:nvPicPr>
        <xdr:cNvPr id="31293" name="Picture 34"/>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800600" y="2990850"/>
          <a:ext cx="2266950" cy="401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2</xdr:col>
      <xdr:colOff>390525</xdr:colOff>
      <xdr:row>26</xdr:row>
      <xdr:rowOff>123825</xdr:rowOff>
    </xdr:from>
    <xdr:to>
      <xdr:col>2</xdr:col>
      <xdr:colOff>523875</xdr:colOff>
      <xdr:row>29</xdr:row>
      <xdr:rowOff>142875</xdr:rowOff>
    </xdr:to>
    <xdr:sp macro="" textlink="">
      <xdr:nvSpPr>
        <xdr:cNvPr id="31294" name="Line 35"/>
        <xdr:cNvSpPr>
          <a:spLocks noChangeShapeType="1"/>
        </xdr:cNvSpPr>
      </xdr:nvSpPr>
      <xdr:spPr bwMode="auto">
        <a:xfrm flipH="1" flipV="1">
          <a:off x="2095500" y="4333875"/>
          <a:ext cx="133350" cy="504825"/>
        </a:xfrm>
        <a:prstGeom prst="line">
          <a:avLst/>
        </a:prstGeom>
        <a:noFill/>
        <a:ln w="127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390525</xdr:colOff>
      <xdr:row>31</xdr:row>
      <xdr:rowOff>66675</xdr:rowOff>
    </xdr:from>
    <xdr:to>
      <xdr:col>5</xdr:col>
      <xdr:colOff>390525</xdr:colOff>
      <xdr:row>31</xdr:row>
      <xdr:rowOff>104775</xdr:rowOff>
    </xdr:to>
    <xdr:sp macro="" textlink="">
      <xdr:nvSpPr>
        <xdr:cNvPr id="31295" name="Line 36"/>
        <xdr:cNvSpPr>
          <a:spLocks noChangeShapeType="1"/>
        </xdr:cNvSpPr>
      </xdr:nvSpPr>
      <xdr:spPr bwMode="auto">
        <a:xfrm>
          <a:off x="3848100" y="5086350"/>
          <a:ext cx="1352550" cy="38100"/>
        </a:xfrm>
        <a:prstGeom prst="line">
          <a:avLst/>
        </a:prstGeom>
        <a:noFill/>
        <a:ln w="127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276225</xdr:colOff>
      <xdr:row>39</xdr:row>
      <xdr:rowOff>104775</xdr:rowOff>
    </xdr:from>
    <xdr:to>
      <xdr:col>5</xdr:col>
      <xdr:colOff>581025</xdr:colOff>
      <xdr:row>40</xdr:row>
      <xdr:rowOff>28575</xdr:rowOff>
    </xdr:to>
    <xdr:sp macro="" textlink="">
      <xdr:nvSpPr>
        <xdr:cNvPr id="31296" name="Line 37"/>
        <xdr:cNvSpPr>
          <a:spLocks noChangeShapeType="1"/>
        </xdr:cNvSpPr>
      </xdr:nvSpPr>
      <xdr:spPr bwMode="auto">
        <a:xfrm>
          <a:off x="3733800" y="6419850"/>
          <a:ext cx="1657350" cy="85725"/>
        </a:xfrm>
        <a:prstGeom prst="line">
          <a:avLst/>
        </a:prstGeom>
        <a:noFill/>
        <a:ln w="127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9</xdr:col>
      <xdr:colOff>342900</xdr:colOff>
      <xdr:row>20</xdr:row>
      <xdr:rowOff>76200</xdr:rowOff>
    </xdr:from>
    <xdr:to>
      <xdr:col>14</xdr:col>
      <xdr:colOff>247650</xdr:colOff>
      <xdr:row>35</xdr:row>
      <xdr:rowOff>133350</xdr:rowOff>
    </xdr:to>
    <xdr:pic>
      <xdr:nvPicPr>
        <xdr:cNvPr id="31297" name="Picture 38"/>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943725" y="3314700"/>
          <a:ext cx="2952750" cy="2486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7</xdr:col>
      <xdr:colOff>142875</xdr:colOff>
      <xdr:row>34</xdr:row>
      <xdr:rowOff>0</xdr:rowOff>
    </xdr:from>
    <xdr:to>
      <xdr:col>10</xdr:col>
      <xdr:colOff>9525</xdr:colOff>
      <xdr:row>40</xdr:row>
      <xdr:rowOff>9525</xdr:rowOff>
    </xdr:to>
    <xdr:sp macro="" textlink="">
      <xdr:nvSpPr>
        <xdr:cNvPr id="31298" name="Line 39"/>
        <xdr:cNvSpPr>
          <a:spLocks noChangeShapeType="1"/>
        </xdr:cNvSpPr>
      </xdr:nvSpPr>
      <xdr:spPr bwMode="auto">
        <a:xfrm flipV="1">
          <a:off x="6172200" y="5505450"/>
          <a:ext cx="1047750" cy="981075"/>
        </a:xfrm>
        <a:prstGeom prst="line">
          <a:avLst/>
        </a:prstGeom>
        <a:noFill/>
        <a:ln w="127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0</xdr:colOff>
          <xdr:row>265</xdr:row>
          <xdr:rowOff>0</xdr:rowOff>
        </xdr:from>
        <xdr:to>
          <xdr:col>10</xdr:col>
          <xdr:colOff>447675</xdr:colOff>
          <xdr:row>320</xdr:row>
          <xdr:rowOff>57150</xdr:rowOff>
        </xdr:to>
        <xdr:sp macro="" textlink="">
          <xdr:nvSpPr>
            <xdr:cNvPr id="10261" name="Object 21" hidden="1">
              <a:extLst>
                <a:ext uri="{63B3BB69-23CF-44E3-9099-C40C66FF867C}">
                  <a14:compatExt spid="_x0000_s1026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2700" cap="flat" cmpd="sng" algn="ctr">
          <a:solidFill>
            <a:srgbClr val="FF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2700" cap="flat" cmpd="sng" algn="ctr">
          <a:solidFill>
            <a:srgbClr val="FF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7.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8" Type="http://schemas.openxmlformats.org/officeDocument/2006/relationships/hyperlink" Target="http://www.core-ct.state.ct.us/reports/docs/ctglr128.doc" TargetMode="External"/><Relationship Id="rId13" Type="http://schemas.openxmlformats.org/officeDocument/2006/relationships/hyperlink" Target="http://www.core-ct.state.ct.us/reports/docs/ctglr317.doc" TargetMode="External"/><Relationship Id="rId18" Type="http://schemas.openxmlformats.org/officeDocument/2006/relationships/hyperlink" Target="http://www.core-ct.state.ct.us/reports/docs/ctglr315.doc" TargetMode="External"/><Relationship Id="rId26" Type="http://schemas.openxmlformats.org/officeDocument/2006/relationships/oleObject" Target="../embeddings/Microsoft_Word_97_-_2003_Document1.doc"/><Relationship Id="rId3" Type="http://schemas.openxmlformats.org/officeDocument/2006/relationships/hyperlink" Target="http://www.core-ct.state.ct.us/reports/docs/gls7002.doc" TargetMode="External"/><Relationship Id="rId21" Type="http://schemas.openxmlformats.org/officeDocument/2006/relationships/hyperlink" Target="http://www.core-ct.state.ct.us/reports/docs/ctf14391.doc" TargetMode="External"/><Relationship Id="rId7" Type="http://schemas.openxmlformats.org/officeDocument/2006/relationships/hyperlink" Target="http://www.core-ct.state.ct.us/reports/docs/ctgl7986.doc" TargetMode="External"/><Relationship Id="rId12" Type="http://schemas.openxmlformats.org/officeDocument/2006/relationships/hyperlink" Target="http://www.core-ct.state.ct.us/reports/docs/fin2001.doc" TargetMode="External"/><Relationship Id="rId17" Type="http://schemas.openxmlformats.org/officeDocument/2006/relationships/hyperlink" Target="http://www.core-ct.state.ct.us/reports/docs/ctglr315.doc" TargetMode="External"/><Relationship Id="rId25" Type="http://schemas.openxmlformats.org/officeDocument/2006/relationships/vmlDrawing" Target="../drawings/vmlDrawing3.vml"/><Relationship Id="rId2" Type="http://schemas.openxmlformats.org/officeDocument/2006/relationships/printerSettings" Target="../printerSettings/printerSettings29.bin"/><Relationship Id="rId16" Type="http://schemas.openxmlformats.org/officeDocument/2006/relationships/hyperlink" Target="http://www.core-ct.state.ct.us/reports/docs/ctglr128.doc" TargetMode="External"/><Relationship Id="rId20" Type="http://schemas.openxmlformats.org/officeDocument/2006/relationships/hyperlink" Target="http://www.core-ct.state.ct.us/reports/docs/ctglr315.doc" TargetMode="External"/><Relationship Id="rId1" Type="http://schemas.openxmlformats.org/officeDocument/2006/relationships/printerSettings" Target="../printerSettings/printerSettings28.bin"/><Relationship Id="rId6" Type="http://schemas.openxmlformats.org/officeDocument/2006/relationships/hyperlink" Target="http://www.core-ct.state.ct.us/reports/docs/ctf14391.doc" TargetMode="External"/><Relationship Id="rId11" Type="http://schemas.openxmlformats.org/officeDocument/2006/relationships/hyperlink" Target="http://www.core-ct.state.ct.us/reports/docs/gls7012.doc" TargetMode="External"/><Relationship Id="rId24" Type="http://schemas.openxmlformats.org/officeDocument/2006/relationships/drawing" Target="../drawings/drawing9.xml"/><Relationship Id="rId5" Type="http://schemas.openxmlformats.org/officeDocument/2006/relationships/hyperlink" Target="http://www.core-ct.state.ct.us/reports/docs/gls7012.doc" TargetMode="External"/><Relationship Id="rId15" Type="http://schemas.openxmlformats.org/officeDocument/2006/relationships/hyperlink" Target="http://www.core-ct.state.ct.us/reports/docs/ctglr315.doc" TargetMode="External"/><Relationship Id="rId23" Type="http://schemas.openxmlformats.org/officeDocument/2006/relationships/printerSettings" Target="../printerSettings/printerSettings30.bin"/><Relationship Id="rId10" Type="http://schemas.openxmlformats.org/officeDocument/2006/relationships/hyperlink" Target="http://www.core-ct.state.ct.us/reports/docs/gls7003.doc" TargetMode="External"/><Relationship Id="rId19" Type="http://schemas.openxmlformats.org/officeDocument/2006/relationships/hyperlink" Target="http://www.core-ct.state.ct.us/reports/docs/ctglr315.doc" TargetMode="External"/><Relationship Id="rId4" Type="http://schemas.openxmlformats.org/officeDocument/2006/relationships/hyperlink" Target="http://www.core-ct.state.ct.us/reports/docs/gls7003.doc" TargetMode="External"/><Relationship Id="rId9" Type="http://schemas.openxmlformats.org/officeDocument/2006/relationships/hyperlink" Target="http://www.core-ct.state.ct.us/reports/docs/ctglr315.doc" TargetMode="External"/><Relationship Id="rId14" Type="http://schemas.openxmlformats.org/officeDocument/2006/relationships/hyperlink" Target="http://www.core-ct.state.ct.us/reports/docs/ctglr316.doc" TargetMode="External"/><Relationship Id="rId22" Type="http://schemas.openxmlformats.org/officeDocument/2006/relationships/hyperlink" Target="http://www.core-ct.state.ct.us/reports/docs/ctgl7986.doc" TargetMode="External"/><Relationship Id="rId27" Type="http://schemas.openxmlformats.org/officeDocument/2006/relationships/image" Target="../media/image13.emf"/></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31.bin"/><Relationship Id="rId1" Type="http://schemas.openxmlformats.org/officeDocument/2006/relationships/hyperlink" Target="http://www.core-ct.state.ct.us/training/pdf/FRP300_instructor_notes.pdf"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5" Type="http://schemas.openxmlformats.org/officeDocument/2006/relationships/vmlDrawing" Target="../drawings/vmlDrawing1.v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C29"/>
  <sheetViews>
    <sheetView showGridLines="0" tabSelected="1" workbookViewId="0"/>
  </sheetViews>
  <sheetFormatPr defaultRowHeight="12.75" x14ac:dyDescent="0.2"/>
  <cols>
    <col min="1" max="1" width="25.5703125" bestFit="1" customWidth="1"/>
    <col min="2" max="2" width="54.7109375" customWidth="1"/>
    <col min="3" max="3" width="9.28515625" customWidth="1"/>
  </cols>
  <sheetData>
    <row r="1" spans="1:3" x14ac:dyDescent="0.2">
      <c r="A1" s="1" t="s">
        <v>174</v>
      </c>
      <c r="B1" s="1" t="s">
        <v>1100</v>
      </c>
    </row>
    <row r="2" spans="1:3" x14ac:dyDescent="0.2">
      <c r="A2" s="52"/>
      <c r="B2" s="52"/>
      <c r="C2" s="51"/>
    </row>
    <row r="3" spans="1:3" ht="19.5" customHeight="1" x14ac:dyDescent="0.2">
      <c r="A3" s="44" t="s">
        <v>964</v>
      </c>
      <c r="B3" s="52" t="s">
        <v>978</v>
      </c>
      <c r="C3" s="51"/>
    </row>
    <row r="4" spans="1:3" ht="19.5" customHeight="1" x14ac:dyDescent="0.2">
      <c r="A4" s="44" t="s">
        <v>1095</v>
      </c>
      <c r="B4" s="52" t="s">
        <v>1101</v>
      </c>
      <c r="C4" s="51"/>
    </row>
    <row r="5" spans="1:3" s="52" customFormat="1" ht="18.75" customHeight="1" x14ac:dyDescent="0.2">
      <c r="A5" s="65" t="s">
        <v>1635</v>
      </c>
      <c r="B5" s="52" t="s">
        <v>1636</v>
      </c>
      <c r="C5" s="51"/>
    </row>
    <row r="6" spans="1:3" ht="12.75" customHeight="1" x14ac:dyDescent="0.2">
      <c r="A6" s="44"/>
      <c r="B6" s="52"/>
      <c r="C6" s="51"/>
    </row>
    <row r="7" spans="1:3" ht="18.75" customHeight="1" x14ac:dyDescent="0.2">
      <c r="A7" s="44" t="s">
        <v>953</v>
      </c>
      <c r="B7" s="52" t="s">
        <v>1657</v>
      </c>
      <c r="C7" s="51"/>
    </row>
    <row r="8" spans="1:3" x14ac:dyDescent="0.2">
      <c r="A8" s="44"/>
      <c r="B8" s="63" t="s">
        <v>1658</v>
      </c>
      <c r="C8" s="51"/>
    </row>
    <row r="9" spans="1:3" ht="18.75" customHeight="1" x14ac:dyDescent="0.2">
      <c r="A9" s="44" t="s">
        <v>954</v>
      </c>
      <c r="B9" s="52" t="s">
        <v>957</v>
      </c>
      <c r="C9" s="51"/>
    </row>
    <row r="10" spans="1:3" ht="18.75" customHeight="1" x14ac:dyDescent="0.2">
      <c r="A10" s="44" t="s">
        <v>1096</v>
      </c>
      <c r="B10" s="66" t="s">
        <v>979</v>
      </c>
      <c r="C10" s="51"/>
    </row>
    <row r="11" spans="1:3" x14ac:dyDescent="0.2">
      <c r="A11" s="44"/>
      <c r="B11" s="64" t="s">
        <v>980</v>
      </c>
      <c r="C11" s="51"/>
    </row>
    <row r="12" spans="1:3" ht="18.75" customHeight="1" x14ac:dyDescent="0.2">
      <c r="A12" s="44" t="s">
        <v>1097</v>
      </c>
      <c r="B12" s="52" t="s">
        <v>958</v>
      </c>
      <c r="C12" s="51"/>
    </row>
    <row r="13" spans="1:3" ht="18.75" customHeight="1" x14ac:dyDescent="0.2">
      <c r="A13" s="44" t="s">
        <v>1098</v>
      </c>
      <c r="B13" s="52" t="s">
        <v>959</v>
      </c>
      <c r="C13" s="51"/>
    </row>
    <row r="14" spans="1:3" s="52" customFormat="1" ht="18.75" customHeight="1" x14ac:dyDescent="0.2">
      <c r="A14" s="44" t="s">
        <v>1099</v>
      </c>
      <c r="B14" s="52" t="s">
        <v>960</v>
      </c>
      <c r="C14" s="51"/>
    </row>
    <row r="15" spans="1:3" ht="18.75" customHeight="1" x14ac:dyDescent="0.2">
      <c r="A15" s="44" t="s">
        <v>530</v>
      </c>
      <c r="B15" s="66" t="s">
        <v>531</v>
      </c>
      <c r="C15" s="51"/>
    </row>
    <row r="16" spans="1:3" ht="18.75" customHeight="1" x14ac:dyDescent="0.2">
      <c r="A16" s="44" t="s">
        <v>153</v>
      </c>
      <c r="B16" s="52" t="s">
        <v>154</v>
      </c>
      <c r="C16" s="51"/>
    </row>
    <row r="17" spans="1:3" ht="18.75" customHeight="1" x14ac:dyDescent="0.2">
      <c r="A17" s="44" t="s">
        <v>1665</v>
      </c>
      <c r="B17" s="52" t="s">
        <v>1666</v>
      </c>
      <c r="C17" s="51"/>
    </row>
    <row r="18" spans="1:3" ht="20.25" customHeight="1" x14ac:dyDescent="0.2">
      <c r="A18" s="44" t="s">
        <v>955</v>
      </c>
      <c r="B18" s="52" t="s">
        <v>961</v>
      </c>
      <c r="C18" s="51"/>
    </row>
    <row r="19" spans="1:3" ht="12.75" customHeight="1" x14ac:dyDescent="0.2">
      <c r="A19" s="61"/>
      <c r="B19" s="62" t="s">
        <v>350</v>
      </c>
      <c r="C19" s="51"/>
    </row>
    <row r="20" spans="1:3" ht="12.75" customHeight="1" x14ac:dyDescent="0.2">
      <c r="A20" s="51"/>
      <c r="B20" s="62" t="s">
        <v>962</v>
      </c>
      <c r="C20" s="51"/>
    </row>
    <row r="21" spans="1:3" ht="12.75" customHeight="1" x14ac:dyDescent="0.2">
      <c r="A21" s="51"/>
      <c r="B21" s="62" t="s">
        <v>963</v>
      </c>
      <c r="C21" s="51"/>
    </row>
    <row r="22" spans="1:3" ht="12.75" customHeight="1" x14ac:dyDescent="0.2">
      <c r="A22" s="51"/>
      <c r="B22" s="62" t="s">
        <v>995</v>
      </c>
      <c r="C22" s="51"/>
    </row>
    <row r="23" spans="1:3" ht="12.75" customHeight="1" x14ac:dyDescent="0.2">
      <c r="A23" s="51"/>
      <c r="B23" s="62" t="s">
        <v>175</v>
      </c>
      <c r="C23" s="51"/>
    </row>
    <row r="24" spans="1:3" ht="12.75" customHeight="1" x14ac:dyDescent="0.2">
      <c r="A24" s="51"/>
      <c r="B24" s="62" t="s">
        <v>1108</v>
      </c>
      <c r="C24" s="51"/>
    </row>
    <row r="25" spans="1:3" ht="12.75" customHeight="1" x14ac:dyDescent="0.2">
      <c r="A25" s="51"/>
      <c r="B25" s="62" t="s">
        <v>1109</v>
      </c>
      <c r="C25" s="51"/>
    </row>
    <row r="26" spans="1:3" ht="12.75" customHeight="1" x14ac:dyDescent="0.2">
      <c r="A26" s="51"/>
      <c r="B26" s="62" t="s">
        <v>1110</v>
      </c>
      <c r="C26" s="51"/>
    </row>
    <row r="27" spans="1:3" ht="12.75" customHeight="1" x14ac:dyDescent="0.2">
      <c r="A27" s="51"/>
      <c r="B27" s="62" t="s">
        <v>764</v>
      </c>
      <c r="C27" s="51"/>
    </row>
    <row r="28" spans="1:3" x14ac:dyDescent="0.2">
      <c r="A28" s="51"/>
      <c r="B28" s="62" t="s">
        <v>1104</v>
      </c>
      <c r="C28" s="51"/>
    </row>
    <row r="29" spans="1:3" x14ac:dyDescent="0.2">
      <c r="A29" s="51"/>
      <c r="B29" s="62" t="s">
        <v>377</v>
      </c>
      <c r="C29" s="51"/>
    </row>
  </sheetData>
  <customSheetViews>
    <customSheetView guid="{24FA60FA-7D0B-436C-8ED0-796B3F3C5F35}" showGridLines="0" showRuler="0">
      <selection activeCell="A27" sqref="A27"/>
      <pageMargins left="0.75" right="0.75" top="1" bottom="1" header="0.5" footer="0.5"/>
      <pageSetup orientation="portrait" r:id="rId1"/>
      <headerFooter alignWithMargins="0"/>
    </customSheetView>
    <customSheetView guid="{35868F84-30BB-46CE-8E91-DCBD494D63D4}" showGridLines="0" showRuler="0">
      <selection activeCell="A27" sqref="A27"/>
      <pageMargins left="0.75" right="0.75" top="1" bottom="1" header="0.5" footer="0.5"/>
      <pageSetup orientation="portrait" r:id="rId2"/>
      <headerFooter alignWithMargins="0"/>
    </customSheetView>
  </customSheetViews>
  <phoneticPr fontId="2" type="noConversion"/>
  <hyperlinks>
    <hyperlink ref="A3" location="'01-Intro'!A1" display="01-Introduction"/>
    <hyperlink ref="A7" location="'04-CONCAT'!A1" display="04-CONCAT"/>
    <hyperlink ref="A9" location="'04-Text to Columns'!A1" display="04-Text to Columns"/>
    <hyperlink ref="A10" location="'05-Conditional 1'!A1" display="05-Conditional 1"/>
    <hyperlink ref="A12" location="'05-Conditional 2'!A1" display="05-Conditional 2"/>
    <hyperlink ref="A13" location="'06-Import CSV'!A1" display="06-Import CSV"/>
    <hyperlink ref="A14" location="'07-summarize1'!A1" display="07-Summarize1"/>
    <hyperlink ref="A18" location="'Other tips'!A1" display="Other Tips"/>
    <hyperlink ref="A5" location="'03-SUMIF-COUNTIF'!A1" display="03-SUMIF-COUNTIF"/>
    <hyperlink ref="A4" location="'02-Rel-Abs-Ref'!A1" display="02-Rel-Abs-Ref"/>
    <hyperlink ref="A15" location="'08-Sheet Protection'!A1" display="08-Sheet Protection"/>
    <hyperlink ref="A16" location="FRP300_formula!A1" display="FRP300_formula"/>
    <hyperlink ref="A17" location="'Printable Handout'!A1" display="Printable Handout"/>
  </hyperlinks>
  <pageMargins left="0.75" right="0.75" top="0.78" bottom="0.85" header="0.5" footer="0.5"/>
  <pageSetup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
  <sheetViews>
    <sheetView workbookViewId="0">
      <selection activeCell="B1" sqref="B1"/>
    </sheetView>
  </sheetViews>
  <sheetFormatPr defaultRowHeight="12.75" x14ac:dyDescent="0.2"/>
  <sheetData>
    <row r="1" spans="2:2" x14ac:dyDescent="0.2">
      <c r="B1" s="44" t="s">
        <v>956</v>
      </c>
    </row>
  </sheetData>
  <customSheetViews>
    <customSheetView guid="{24FA60FA-7D0B-436C-8ED0-796B3F3C5F35}" showRuler="0">
      <selection activeCell="B1" sqref="B1"/>
      <pageMargins left="0.75" right="0.75" top="1" bottom="1" header="0.5" footer="0.5"/>
      <pageSetup orientation="portrait" r:id="rId1"/>
      <headerFooter alignWithMargins="0"/>
    </customSheetView>
    <customSheetView guid="{35868F84-30BB-46CE-8E91-DCBD494D63D4}" showRuler="0">
      <selection activeCell="B1" sqref="B1"/>
      <pageMargins left="0.75" right="0.75" top="1" bottom="1" header="0.5" footer="0.5"/>
      <pageSetup orientation="portrait" r:id="rId2"/>
      <headerFooter alignWithMargins="0"/>
    </customSheetView>
  </customSheetViews>
  <phoneticPr fontId="2" type="noConversion"/>
  <hyperlinks>
    <hyperlink ref="B1" location="TOC!A1" display="Return to TOC"/>
  </hyperlinks>
  <pageMargins left="0.75" right="0.75" top="1" bottom="1" header="0.5" footer="0.5"/>
  <pageSetup orientation="portrait"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autoPageBreaks="0" fitToPage="1"/>
  </sheetPr>
  <dimension ref="A1:H517"/>
  <sheetViews>
    <sheetView workbookViewId="0"/>
  </sheetViews>
  <sheetFormatPr defaultRowHeight="15" x14ac:dyDescent="0.3"/>
  <cols>
    <col min="1" max="1" width="8.42578125" style="32" customWidth="1"/>
    <col min="2" max="3" width="16.140625" style="32" customWidth="1"/>
    <col min="4" max="4" width="28.42578125" style="32" customWidth="1"/>
    <col min="5" max="5" width="20.85546875" style="32" bestFit="1" customWidth="1"/>
    <col min="6" max="6" width="16.140625" style="32" customWidth="1"/>
    <col min="7" max="7" width="38.28515625" style="32" bestFit="1" customWidth="1"/>
    <col min="8" max="8" width="13.140625" style="32" bestFit="1" customWidth="1"/>
    <col min="9" max="16384" width="9.140625" style="32"/>
  </cols>
  <sheetData>
    <row r="1" spans="1:8" ht="16.5" thickTop="1" thickBot="1" x14ac:dyDescent="0.35">
      <c r="A1" s="31"/>
      <c r="B1" s="46" t="s">
        <v>956</v>
      </c>
      <c r="D1" s="32" t="s">
        <v>952</v>
      </c>
    </row>
    <row r="2" spans="1:8" ht="16.5" thickTop="1" thickBot="1" x14ac:dyDescent="0.35">
      <c r="A2" s="31" t="s">
        <v>1646</v>
      </c>
      <c r="B2" s="31" t="s">
        <v>20</v>
      </c>
      <c r="C2" s="31" t="s">
        <v>21</v>
      </c>
      <c r="D2" s="31" t="s">
        <v>22</v>
      </c>
      <c r="E2" s="31" t="s">
        <v>23</v>
      </c>
      <c r="F2" s="31" t="s">
        <v>24</v>
      </c>
      <c r="G2" s="31" t="s">
        <v>25</v>
      </c>
      <c r="H2" s="31" t="s">
        <v>26</v>
      </c>
    </row>
    <row r="3" spans="1:8" ht="15.75" thickTop="1" x14ac:dyDescent="0.3">
      <c r="A3" s="33" t="s">
        <v>27</v>
      </c>
      <c r="B3" s="33" t="s">
        <v>1467</v>
      </c>
      <c r="C3" s="33" t="s">
        <v>1467</v>
      </c>
      <c r="D3" s="33" t="s">
        <v>159</v>
      </c>
      <c r="E3" s="34">
        <v>27580</v>
      </c>
      <c r="F3" s="33" t="s">
        <v>1468</v>
      </c>
      <c r="G3" s="33" t="s">
        <v>1313</v>
      </c>
      <c r="H3" s="33" t="s">
        <v>35</v>
      </c>
    </row>
    <row r="4" spans="1:8" x14ac:dyDescent="0.3">
      <c r="A4" s="33" t="s">
        <v>27</v>
      </c>
      <c r="B4" s="33" t="s">
        <v>1469</v>
      </c>
      <c r="C4" s="33" t="s">
        <v>1469</v>
      </c>
      <c r="D4" s="67" t="s">
        <v>1445</v>
      </c>
      <c r="E4" s="34">
        <v>6992</v>
      </c>
      <c r="F4" s="33" t="s">
        <v>1468</v>
      </c>
      <c r="G4" s="33" t="s">
        <v>1313</v>
      </c>
      <c r="H4" s="33" t="s">
        <v>35</v>
      </c>
    </row>
    <row r="5" spans="1:8" x14ac:dyDescent="0.3">
      <c r="A5" s="33" t="s">
        <v>27</v>
      </c>
      <c r="B5" s="33" t="s">
        <v>1465</v>
      </c>
      <c r="C5" s="33" t="s">
        <v>1465</v>
      </c>
      <c r="D5" s="33" t="s">
        <v>65</v>
      </c>
      <c r="E5" s="34">
        <v>8594</v>
      </c>
      <c r="F5" s="33" t="s">
        <v>1461</v>
      </c>
      <c r="G5" s="33" t="s">
        <v>1313</v>
      </c>
      <c r="H5" s="33" t="s">
        <v>35</v>
      </c>
    </row>
    <row r="6" spans="1:8" x14ac:dyDescent="0.3">
      <c r="A6" s="33" t="s">
        <v>27</v>
      </c>
      <c r="B6" s="33" t="s">
        <v>1462</v>
      </c>
      <c r="C6" s="33" t="s">
        <v>1462</v>
      </c>
      <c r="D6" s="33" t="s">
        <v>1445</v>
      </c>
      <c r="E6" s="34">
        <v>6729</v>
      </c>
      <c r="F6" s="33" t="s">
        <v>1461</v>
      </c>
      <c r="G6" s="33" t="s">
        <v>1313</v>
      </c>
      <c r="H6" s="33" t="s">
        <v>35</v>
      </c>
    </row>
    <row r="7" spans="1:8" x14ac:dyDescent="0.3">
      <c r="A7" s="33" t="s">
        <v>27</v>
      </c>
      <c r="B7" s="33" t="s">
        <v>1460</v>
      </c>
      <c r="C7" s="33" t="s">
        <v>1460</v>
      </c>
      <c r="D7" s="33" t="s">
        <v>1445</v>
      </c>
      <c r="E7" s="34">
        <v>6729</v>
      </c>
      <c r="F7" s="33" t="s">
        <v>1461</v>
      </c>
      <c r="G7" s="33" t="s">
        <v>1313</v>
      </c>
      <c r="H7" s="33" t="s">
        <v>35</v>
      </c>
    </row>
    <row r="8" spans="1:8" x14ac:dyDescent="0.3">
      <c r="A8" s="33" t="s">
        <v>27</v>
      </c>
      <c r="B8" s="33" t="s">
        <v>1463</v>
      </c>
      <c r="C8" s="33" t="s">
        <v>1463</v>
      </c>
      <c r="D8" s="33" t="s">
        <v>1445</v>
      </c>
      <c r="E8" s="34">
        <v>6729</v>
      </c>
      <c r="F8" s="33" t="s">
        <v>1461</v>
      </c>
      <c r="G8" s="33" t="s">
        <v>1313</v>
      </c>
      <c r="H8" s="33" t="s">
        <v>35</v>
      </c>
    </row>
    <row r="9" spans="1:8" x14ac:dyDescent="0.3">
      <c r="A9" s="33" t="s">
        <v>27</v>
      </c>
      <c r="B9" s="33" t="s">
        <v>1464</v>
      </c>
      <c r="C9" s="33" t="s">
        <v>1464</v>
      </c>
      <c r="D9" s="33" t="s">
        <v>1448</v>
      </c>
      <c r="E9" s="34">
        <v>7753</v>
      </c>
      <c r="F9" s="33" t="s">
        <v>1461</v>
      </c>
      <c r="G9" s="33" t="s">
        <v>1313</v>
      </c>
      <c r="H9" s="33" t="s">
        <v>35</v>
      </c>
    </row>
    <row r="10" spans="1:8" x14ac:dyDescent="0.3">
      <c r="A10" s="33" t="s">
        <v>27</v>
      </c>
      <c r="B10" s="33" t="s">
        <v>1466</v>
      </c>
      <c r="C10" s="33" t="s">
        <v>1466</v>
      </c>
      <c r="D10" s="33" t="s">
        <v>159</v>
      </c>
      <c r="E10" s="34">
        <v>27580</v>
      </c>
      <c r="F10" s="33" t="s">
        <v>1461</v>
      </c>
      <c r="G10" s="33" t="s">
        <v>1313</v>
      </c>
      <c r="H10" s="33" t="s">
        <v>35</v>
      </c>
    </row>
    <row r="11" spans="1:8" x14ac:dyDescent="0.3">
      <c r="A11" s="33" t="s">
        <v>27</v>
      </c>
      <c r="B11" s="33" t="s">
        <v>1458</v>
      </c>
      <c r="C11" s="33" t="s">
        <v>1458</v>
      </c>
      <c r="D11" s="33" t="s">
        <v>200</v>
      </c>
      <c r="E11" s="34">
        <v>243400</v>
      </c>
      <c r="F11" s="33" t="s">
        <v>1459</v>
      </c>
      <c r="G11" s="33" t="s">
        <v>1457</v>
      </c>
      <c r="H11" s="33" t="s">
        <v>59</v>
      </c>
    </row>
    <row r="12" spans="1:8" x14ac:dyDescent="0.3">
      <c r="A12" s="33" t="s">
        <v>27</v>
      </c>
      <c r="B12" s="33" t="s">
        <v>1455</v>
      </c>
      <c r="C12" s="33" t="s">
        <v>1455</v>
      </c>
      <c r="D12" s="33" t="s">
        <v>60</v>
      </c>
      <c r="E12" s="34">
        <v>10761.66</v>
      </c>
      <c r="F12" s="33" t="s">
        <v>1456</v>
      </c>
      <c r="G12" s="33" t="s">
        <v>1457</v>
      </c>
      <c r="H12" s="33" t="s">
        <v>35</v>
      </c>
    </row>
    <row r="13" spans="1:8" x14ac:dyDescent="0.3">
      <c r="A13" s="33" t="s">
        <v>27</v>
      </c>
      <c r="B13" s="33" t="s">
        <v>1452</v>
      </c>
      <c r="C13" s="33" t="s">
        <v>1452</v>
      </c>
      <c r="D13" s="33" t="s">
        <v>1453</v>
      </c>
      <c r="E13" s="34">
        <v>4046</v>
      </c>
      <c r="F13" s="33" t="s">
        <v>1450</v>
      </c>
      <c r="G13" s="33" t="s">
        <v>1313</v>
      </c>
      <c r="H13" s="33" t="s">
        <v>35</v>
      </c>
    </row>
    <row r="14" spans="1:8" x14ac:dyDescent="0.3">
      <c r="A14" s="33" t="s">
        <v>27</v>
      </c>
      <c r="B14" s="33" t="s">
        <v>1454</v>
      </c>
      <c r="C14" s="33" t="s">
        <v>1454</v>
      </c>
      <c r="D14" s="33" t="s">
        <v>1445</v>
      </c>
      <c r="E14" s="34">
        <v>6729</v>
      </c>
      <c r="F14" s="33" t="s">
        <v>1450</v>
      </c>
      <c r="G14" s="33" t="s">
        <v>1313</v>
      </c>
      <c r="H14" s="33" t="s">
        <v>35</v>
      </c>
    </row>
    <row r="15" spans="1:8" x14ac:dyDescent="0.3">
      <c r="A15" s="33" t="s">
        <v>27</v>
      </c>
      <c r="B15" s="33" t="s">
        <v>1451</v>
      </c>
      <c r="C15" s="33" t="s">
        <v>1451</v>
      </c>
      <c r="D15" s="33" t="s">
        <v>1445</v>
      </c>
      <c r="E15" s="34">
        <v>6729</v>
      </c>
      <c r="F15" s="33" t="s">
        <v>1450</v>
      </c>
      <c r="G15" s="33" t="s">
        <v>1313</v>
      </c>
      <c r="H15" s="33" t="s">
        <v>35</v>
      </c>
    </row>
    <row r="16" spans="1:8" x14ac:dyDescent="0.3">
      <c r="A16" s="33" t="s">
        <v>27</v>
      </c>
      <c r="B16" s="33" t="s">
        <v>1449</v>
      </c>
      <c r="C16" s="33" t="s">
        <v>1449</v>
      </c>
      <c r="D16" s="33" t="s">
        <v>1445</v>
      </c>
      <c r="E16" s="34">
        <v>6729</v>
      </c>
      <c r="F16" s="33" t="s">
        <v>1450</v>
      </c>
      <c r="G16" s="33" t="s">
        <v>1313</v>
      </c>
      <c r="H16" s="33" t="s">
        <v>35</v>
      </c>
    </row>
    <row r="17" spans="1:8" x14ac:dyDescent="0.3">
      <c r="A17" s="33" t="s">
        <v>27</v>
      </c>
      <c r="B17" s="33" t="s">
        <v>1444</v>
      </c>
      <c r="C17" s="33" t="s">
        <v>1444</v>
      </c>
      <c r="D17" s="33" t="s">
        <v>1445</v>
      </c>
      <c r="E17" s="34">
        <v>6729</v>
      </c>
      <c r="F17" s="33" t="s">
        <v>1446</v>
      </c>
      <c r="G17" s="33" t="s">
        <v>1313</v>
      </c>
      <c r="H17" s="33" t="s">
        <v>35</v>
      </c>
    </row>
    <row r="18" spans="1:8" x14ac:dyDescent="0.3">
      <c r="A18" s="33" t="s">
        <v>27</v>
      </c>
      <c r="B18" s="33" t="s">
        <v>1447</v>
      </c>
      <c r="C18" s="33" t="s">
        <v>1447</v>
      </c>
      <c r="D18" s="33" t="s">
        <v>1448</v>
      </c>
      <c r="E18" s="34">
        <v>8674</v>
      </c>
      <c r="F18" s="33" t="s">
        <v>1446</v>
      </c>
      <c r="G18" s="33" t="s">
        <v>1313</v>
      </c>
      <c r="H18" s="33" t="s">
        <v>35</v>
      </c>
    </row>
    <row r="19" spans="1:8" x14ac:dyDescent="0.3">
      <c r="A19" s="33" t="s">
        <v>27</v>
      </c>
      <c r="B19" s="33" t="s">
        <v>1441</v>
      </c>
      <c r="C19" s="33" t="s">
        <v>1441</v>
      </c>
      <c r="D19" s="33" t="s">
        <v>159</v>
      </c>
      <c r="E19" s="34">
        <v>30000</v>
      </c>
      <c r="F19" s="33" t="s">
        <v>1442</v>
      </c>
      <c r="G19" s="33" t="s">
        <v>1443</v>
      </c>
      <c r="H19" s="33" t="s">
        <v>35</v>
      </c>
    </row>
    <row r="20" spans="1:8" x14ac:dyDescent="0.3">
      <c r="A20" s="33" t="s">
        <v>27</v>
      </c>
      <c r="B20" s="33" t="s">
        <v>1436</v>
      </c>
      <c r="C20" s="33" t="s">
        <v>1436</v>
      </c>
      <c r="D20" s="33" t="s">
        <v>1437</v>
      </c>
      <c r="E20" s="34">
        <v>314</v>
      </c>
      <c r="F20" s="33" t="s">
        <v>1438</v>
      </c>
      <c r="G20" s="33" t="s">
        <v>1439</v>
      </c>
      <c r="H20" s="33" t="s">
        <v>34</v>
      </c>
    </row>
    <row r="21" spans="1:8" x14ac:dyDescent="0.3">
      <c r="A21" s="33" t="s">
        <v>27</v>
      </c>
      <c r="B21" s="33" t="s">
        <v>1440</v>
      </c>
      <c r="C21" s="33" t="s">
        <v>1440</v>
      </c>
      <c r="D21" s="33" t="s">
        <v>37</v>
      </c>
      <c r="E21" s="34">
        <v>460</v>
      </c>
      <c r="F21" s="33" t="s">
        <v>1438</v>
      </c>
      <c r="G21" s="33" t="s">
        <v>1439</v>
      </c>
      <c r="H21" s="33" t="s">
        <v>34</v>
      </c>
    </row>
    <row r="22" spans="1:8" x14ac:dyDescent="0.3">
      <c r="A22" s="33" t="s">
        <v>27</v>
      </c>
      <c r="B22" s="33" t="s">
        <v>1431</v>
      </c>
      <c r="C22" s="33" t="s">
        <v>1431</v>
      </c>
      <c r="D22" s="33" t="s">
        <v>1432</v>
      </c>
      <c r="E22" s="34">
        <v>580</v>
      </c>
      <c r="F22" s="33" t="s">
        <v>1429</v>
      </c>
      <c r="G22" s="33" t="s">
        <v>1315</v>
      </c>
      <c r="H22" s="33" t="s">
        <v>201</v>
      </c>
    </row>
    <row r="23" spans="1:8" x14ac:dyDescent="0.3">
      <c r="A23" s="33" t="s">
        <v>27</v>
      </c>
      <c r="B23" s="33" t="s">
        <v>1435</v>
      </c>
      <c r="C23" s="33" t="s">
        <v>1435</v>
      </c>
      <c r="D23" s="33" t="s">
        <v>33</v>
      </c>
      <c r="E23" s="34">
        <v>794.65</v>
      </c>
      <c r="F23" s="33" t="s">
        <v>1429</v>
      </c>
      <c r="G23" s="33" t="s">
        <v>1315</v>
      </c>
      <c r="H23" s="33" t="s">
        <v>34</v>
      </c>
    </row>
    <row r="24" spans="1:8" x14ac:dyDescent="0.3">
      <c r="A24" s="33" t="s">
        <v>27</v>
      </c>
      <c r="B24" s="33" t="s">
        <v>1430</v>
      </c>
      <c r="C24" s="33" t="s">
        <v>1430</v>
      </c>
      <c r="D24" s="33" t="s">
        <v>33</v>
      </c>
      <c r="E24" s="34">
        <v>1071.1500000000001</v>
      </c>
      <c r="F24" s="33" t="s">
        <v>1429</v>
      </c>
      <c r="G24" s="33" t="s">
        <v>1315</v>
      </c>
      <c r="H24" s="33" t="s">
        <v>35</v>
      </c>
    </row>
    <row r="25" spans="1:8" x14ac:dyDescent="0.3">
      <c r="A25" s="33" t="s">
        <v>27</v>
      </c>
      <c r="B25" s="33" t="s">
        <v>1428</v>
      </c>
      <c r="C25" s="33" t="s">
        <v>1428</v>
      </c>
      <c r="D25" s="33" t="s">
        <v>1018</v>
      </c>
      <c r="E25" s="34">
        <v>52001</v>
      </c>
      <c r="F25" s="33" t="s">
        <v>1429</v>
      </c>
      <c r="G25" s="33" t="s">
        <v>1315</v>
      </c>
      <c r="H25" s="33" t="s">
        <v>36</v>
      </c>
    </row>
    <row r="26" spans="1:8" x14ac:dyDescent="0.3">
      <c r="A26" s="33" t="s">
        <v>27</v>
      </c>
      <c r="B26" s="33" t="s">
        <v>1433</v>
      </c>
      <c r="C26" s="33" t="s">
        <v>1433</v>
      </c>
      <c r="D26" s="33" t="s">
        <v>1434</v>
      </c>
      <c r="E26" s="34">
        <v>69542</v>
      </c>
      <c r="F26" s="33" t="s">
        <v>1429</v>
      </c>
      <c r="G26" s="33" t="s">
        <v>1315</v>
      </c>
      <c r="H26" s="33" t="s">
        <v>36</v>
      </c>
    </row>
    <row r="27" spans="1:8" x14ac:dyDescent="0.3">
      <c r="A27" s="33" t="s">
        <v>27</v>
      </c>
      <c r="B27" s="33" t="s">
        <v>1426</v>
      </c>
      <c r="C27" s="33" t="s">
        <v>1426</v>
      </c>
      <c r="D27" s="33" t="s">
        <v>1427</v>
      </c>
      <c r="E27" s="34">
        <v>484</v>
      </c>
      <c r="F27" s="33" t="s">
        <v>1424</v>
      </c>
      <c r="G27" s="33" t="s">
        <v>1315</v>
      </c>
      <c r="H27" s="33" t="s">
        <v>201</v>
      </c>
    </row>
    <row r="28" spans="1:8" x14ac:dyDescent="0.3">
      <c r="A28" s="33" t="s">
        <v>27</v>
      </c>
      <c r="B28" s="33" t="s">
        <v>1425</v>
      </c>
      <c r="C28" s="33" t="s">
        <v>1425</v>
      </c>
      <c r="D28" s="33" t="s">
        <v>1315</v>
      </c>
      <c r="E28" s="34">
        <v>4176</v>
      </c>
      <c r="F28" s="33" t="s">
        <v>1424</v>
      </c>
      <c r="G28" s="33" t="s">
        <v>1315</v>
      </c>
      <c r="H28" s="33" t="s">
        <v>32</v>
      </c>
    </row>
    <row r="29" spans="1:8" x14ac:dyDescent="0.3">
      <c r="A29" s="33" t="s">
        <v>27</v>
      </c>
      <c r="B29" s="33" t="s">
        <v>1423</v>
      </c>
      <c r="C29" s="33" t="s">
        <v>1423</v>
      </c>
      <c r="D29" s="33" t="s">
        <v>33</v>
      </c>
      <c r="E29" s="34">
        <v>794.65</v>
      </c>
      <c r="F29" s="33" t="s">
        <v>1424</v>
      </c>
      <c r="G29" s="33" t="s">
        <v>1315</v>
      </c>
      <c r="H29" s="33" t="s">
        <v>34</v>
      </c>
    </row>
    <row r="30" spans="1:8" x14ac:dyDescent="0.3">
      <c r="A30" s="33" t="s">
        <v>27</v>
      </c>
      <c r="B30" s="33" t="s">
        <v>1409</v>
      </c>
      <c r="C30" s="33" t="s">
        <v>1409</v>
      </c>
      <c r="D30" s="33" t="s">
        <v>1410</v>
      </c>
      <c r="E30" s="34">
        <v>781000</v>
      </c>
      <c r="F30" s="33" t="s">
        <v>205</v>
      </c>
      <c r="G30" s="33" t="s">
        <v>206</v>
      </c>
      <c r="H30" s="33" t="s">
        <v>35</v>
      </c>
    </row>
    <row r="31" spans="1:8" x14ac:dyDescent="0.3">
      <c r="A31" s="33" t="s">
        <v>27</v>
      </c>
      <c r="B31" s="33" t="s">
        <v>1411</v>
      </c>
      <c r="C31" s="33" t="s">
        <v>1411</v>
      </c>
      <c r="D31" s="33" t="s">
        <v>1412</v>
      </c>
      <c r="E31" s="34">
        <v>36000</v>
      </c>
      <c r="F31" s="33" t="s">
        <v>205</v>
      </c>
      <c r="G31" s="33" t="s">
        <v>206</v>
      </c>
      <c r="H31" s="33" t="s">
        <v>35</v>
      </c>
    </row>
    <row r="32" spans="1:8" x14ac:dyDescent="0.3">
      <c r="A32" s="33" t="s">
        <v>27</v>
      </c>
      <c r="B32" s="33" t="s">
        <v>1419</v>
      </c>
      <c r="C32" s="33" t="s">
        <v>1419</v>
      </c>
      <c r="D32" s="33" t="s">
        <v>1420</v>
      </c>
      <c r="E32" s="34">
        <v>36000</v>
      </c>
      <c r="F32" s="33" t="s">
        <v>205</v>
      </c>
      <c r="G32" s="33" t="s">
        <v>206</v>
      </c>
      <c r="H32" s="33" t="s">
        <v>35</v>
      </c>
    </row>
    <row r="33" spans="1:8" x14ac:dyDescent="0.3">
      <c r="A33" s="33" t="s">
        <v>27</v>
      </c>
      <c r="B33" s="33" t="s">
        <v>203</v>
      </c>
      <c r="C33" s="33" t="s">
        <v>203</v>
      </c>
      <c r="D33" s="33" t="s">
        <v>204</v>
      </c>
      <c r="E33" s="34">
        <v>26000</v>
      </c>
      <c r="F33" s="33" t="s">
        <v>205</v>
      </c>
      <c r="G33" s="33" t="s">
        <v>206</v>
      </c>
      <c r="H33" s="33" t="s">
        <v>35</v>
      </c>
    </row>
    <row r="34" spans="1:8" x14ac:dyDescent="0.3">
      <c r="A34" s="33" t="s">
        <v>27</v>
      </c>
      <c r="B34" s="33" t="s">
        <v>1401</v>
      </c>
      <c r="C34" s="33" t="s">
        <v>1401</v>
      </c>
      <c r="D34" s="33" t="s">
        <v>1402</v>
      </c>
      <c r="E34" s="34">
        <v>21000</v>
      </c>
      <c r="F34" s="33" t="s">
        <v>205</v>
      </c>
      <c r="G34" s="33" t="s">
        <v>206</v>
      </c>
      <c r="H34" s="33" t="s">
        <v>35</v>
      </c>
    </row>
    <row r="35" spans="1:8" x14ac:dyDescent="0.3">
      <c r="A35" s="33" t="s">
        <v>27</v>
      </c>
      <c r="B35" s="33" t="s">
        <v>1421</v>
      </c>
      <c r="C35" s="33" t="s">
        <v>1421</v>
      </c>
      <c r="D35" s="33" t="s">
        <v>1422</v>
      </c>
      <c r="E35" s="34">
        <v>18000</v>
      </c>
      <c r="F35" s="33" t="s">
        <v>205</v>
      </c>
      <c r="G35" s="33" t="s">
        <v>206</v>
      </c>
      <c r="H35" s="33" t="s">
        <v>35</v>
      </c>
    </row>
    <row r="36" spans="1:8" x14ac:dyDescent="0.3">
      <c r="A36" s="33" t="s">
        <v>27</v>
      </c>
      <c r="B36" s="33" t="s">
        <v>1413</v>
      </c>
      <c r="C36" s="33" t="s">
        <v>1413</v>
      </c>
      <c r="D36" s="33" t="s">
        <v>1414</v>
      </c>
      <c r="E36" s="34">
        <v>42000</v>
      </c>
      <c r="F36" s="33" t="s">
        <v>205</v>
      </c>
      <c r="G36" s="33" t="s">
        <v>206</v>
      </c>
      <c r="H36" s="33" t="s">
        <v>35</v>
      </c>
    </row>
    <row r="37" spans="1:8" x14ac:dyDescent="0.3">
      <c r="A37" s="33" t="s">
        <v>27</v>
      </c>
      <c r="B37" s="33" t="s">
        <v>1403</v>
      </c>
      <c r="C37" s="33" t="s">
        <v>1403</v>
      </c>
      <c r="D37" s="33" t="s">
        <v>1404</v>
      </c>
      <c r="E37" s="34">
        <v>32000</v>
      </c>
      <c r="F37" s="33" t="s">
        <v>205</v>
      </c>
      <c r="G37" s="33" t="s">
        <v>206</v>
      </c>
      <c r="H37" s="33" t="s">
        <v>35</v>
      </c>
    </row>
    <row r="38" spans="1:8" x14ac:dyDescent="0.3">
      <c r="A38" s="33" t="s">
        <v>27</v>
      </c>
      <c r="B38" s="33" t="s">
        <v>1415</v>
      </c>
      <c r="C38" s="33" t="s">
        <v>1415</v>
      </c>
      <c r="D38" s="33" t="s">
        <v>1416</v>
      </c>
      <c r="E38" s="34">
        <v>5000</v>
      </c>
      <c r="F38" s="33" t="s">
        <v>205</v>
      </c>
      <c r="G38" s="33" t="s">
        <v>206</v>
      </c>
      <c r="H38" s="33" t="s">
        <v>35</v>
      </c>
    </row>
    <row r="39" spans="1:8" x14ac:dyDescent="0.3">
      <c r="A39" s="33" t="s">
        <v>27</v>
      </c>
      <c r="B39" s="33" t="s">
        <v>1407</v>
      </c>
      <c r="C39" s="33" t="s">
        <v>1407</v>
      </c>
      <c r="D39" s="33" t="s">
        <v>1408</v>
      </c>
      <c r="E39" s="34">
        <v>7000</v>
      </c>
      <c r="F39" s="33" t="s">
        <v>205</v>
      </c>
      <c r="G39" s="33" t="s">
        <v>206</v>
      </c>
      <c r="H39" s="33" t="s">
        <v>35</v>
      </c>
    </row>
    <row r="40" spans="1:8" x14ac:dyDescent="0.3">
      <c r="A40" s="33" t="s">
        <v>27</v>
      </c>
      <c r="B40" s="33" t="s">
        <v>1405</v>
      </c>
      <c r="C40" s="33" t="s">
        <v>1405</v>
      </c>
      <c r="D40" s="33" t="s">
        <v>1406</v>
      </c>
      <c r="E40" s="34">
        <v>2000</v>
      </c>
      <c r="F40" s="33" t="s">
        <v>205</v>
      </c>
      <c r="G40" s="33" t="s">
        <v>206</v>
      </c>
      <c r="H40" s="33" t="s">
        <v>35</v>
      </c>
    </row>
    <row r="41" spans="1:8" x14ac:dyDescent="0.3">
      <c r="A41" s="33" t="s">
        <v>27</v>
      </c>
      <c r="B41" s="33" t="s">
        <v>1417</v>
      </c>
      <c r="C41" s="33" t="s">
        <v>1417</v>
      </c>
      <c r="D41" s="33" t="s">
        <v>1418</v>
      </c>
      <c r="E41" s="34">
        <v>2000</v>
      </c>
      <c r="F41" s="33" t="s">
        <v>205</v>
      </c>
      <c r="G41" s="33" t="s">
        <v>206</v>
      </c>
      <c r="H41" s="33" t="s">
        <v>35</v>
      </c>
    </row>
    <row r="42" spans="1:8" x14ac:dyDescent="0.3">
      <c r="A42" s="33" t="s">
        <v>27</v>
      </c>
      <c r="B42" s="33" t="s">
        <v>1399</v>
      </c>
      <c r="C42" s="33" t="s">
        <v>1399</v>
      </c>
      <c r="D42" s="33" t="s">
        <v>60</v>
      </c>
      <c r="E42" s="34">
        <v>10761.66</v>
      </c>
      <c r="F42" s="33" t="s">
        <v>1400</v>
      </c>
      <c r="G42" s="33" t="s">
        <v>29</v>
      </c>
      <c r="H42" s="33" t="s">
        <v>35</v>
      </c>
    </row>
    <row r="43" spans="1:8" x14ac:dyDescent="0.3">
      <c r="A43" s="33" t="s">
        <v>27</v>
      </c>
      <c r="B43" s="33" t="s">
        <v>1397</v>
      </c>
      <c r="C43" s="33" t="s">
        <v>1397</v>
      </c>
      <c r="D43" s="33" t="s">
        <v>1321</v>
      </c>
      <c r="E43" s="34">
        <v>500000</v>
      </c>
      <c r="F43" s="33" t="s">
        <v>1398</v>
      </c>
      <c r="G43" s="33" t="s">
        <v>29</v>
      </c>
      <c r="H43" s="33" t="s">
        <v>59</v>
      </c>
    </row>
    <row r="44" spans="1:8" x14ac:dyDescent="0.3">
      <c r="A44" s="33" t="s">
        <v>27</v>
      </c>
      <c r="B44" s="33" t="s">
        <v>1370</v>
      </c>
      <c r="C44" s="33" t="s">
        <v>1370</v>
      </c>
      <c r="D44" s="33" t="s">
        <v>39</v>
      </c>
      <c r="E44" s="34">
        <v>2950</v>
      </c>
      <c r="F44" s="33" t="s">
        <v>170</v>
      </c>
      <c r="G44" s="33" t="s">
        <v>171</v>
      </c>
      <c r="H44" s="33" t="s">
        <v>36</v>
      </c>
    </row>
    <row r="45" spans="1:8" x14ac:dyDescent="0.3">
      <c r="A45" s="33" t="s">
        <v>27</v>
      </c>
      <c r="B45" s="33" t="s">
        <v>1351</v>
      </c>
      <c r="C45" s="33" t="s">
        <v>1351</v>
      </c>
      <c r="D45" s="33" t="s">
        <v>39</v>
      </c>
      <c r="E45" s="34">
        <v>2950</v>
      </c>
      <c r="F45" s="33" t="s">
        <v>170</v>
      </c>
      <c r="G45" s="33" t="s">
        <v>171</v>
      </c>
      <c r="H45" s="33" t="s">
        <v>36</v>
      </c>
    </row>
    <row r="46" spans="1:8" x14ac:dyDescent="0.3">
      <c r="A46" s="33" t="s">
        <v>27</v>
      </c>
      <c r="B46" s="33" t="s">
        <v>1353</v>
      </c>
      <c r="C46" s="33" t="s">
        <v>1353</v>
      </c>
      <c r="D46" s="33" t="s">
        <v>39</v>
      </c>
      <c r="E46" s="34">
        <v>2950</v>
      </c>
      <c r="F46" s="33" t="s">
        <v>170</v>
      </c>
      <c r="G46" s="33" t="s">
        <v>171</v>
      </c>
      <c r="H46" s="33" t="s">
        <v>36</v>
      </c>
    </row>
    <row r="47" spans="1:8" x14ac:dyDescent="0.3">
      <c r="A47" s="33" t="s">
        <v>27</v>
      </c>
      <c r="B47" s="33" t="s">
        <v>1378</v>
      </c>
      <c r="C47" s="33" t="s">
        <v>1378</v>
      </c>
      <c r="D47" s="33" t="s">
        <v>39</v>
      </c>
      <c r="E47" s="34">
        <v>2950</v>
      </c>
      <c r="F47" s="33" t="s">
        <v>170</v>
      </c>
      <c r="G47" s="33" t="s">
        <v>171</v>
      </c>
      <c r="H47" s="33" t="s">
        <v>36</v>
      </c>
    </row>
    <row r="48" spans="1:8" x14ac:dyDescent="0.3">
      <c r="A48" s="33" t="s">
        <v>27</v>
      </c>
      <c r="B48" s="33" t="s">
        <v>1381</v>
      </c>
      <c r="C48" s="33" t="s">
        <v>1381</v>
      </c>
      <c r="D48" s="33" t="s">
        <v>39</v>
      </c>
      <c r="E48" s="34">
        <v>2700</v>
      </c>
      <c r="F48" s="33" t="s">
        <v>170</v>
      </c>
      <c r="G48" s="33" t="s">
        <v>171</v>
      </c>
      <c r="H48" s="33" t="s">
        <v>36</v>
      </c>
    </row>
    <row r="49" spans="1:8" x14ac:dyDescent="0.3">
      <c r="A49" s="33" t="s">
        <v>27</v>
      </c>
      <c r="B49" s="33" t="s">
        <v>1348</v>
      </c>
      <c r="C49" s="33" t="s">
        <v>1348</v>
      </c>
      <c r="D49" s="33" t="s">
        <v>39</v>
      </c>
      <c r="E49" s="34">
        <v>2700</v>
      </c>
      <c r="F49" s="33" t="s">
        <v>170</v>
      </c>
      <c r="G49" s="33" t="s">
        <v>171</v>
      </c>
      <c r="H49" s="33" t="s">
        <v>36</v>
      </c>
    </row>
    <row r="50" spans="1:8" x14ac:dyDescent="0.3">
      <c r="A50" s="33" t="s">
        <v>27</v>
      </c>
      <c r="B50" s="33" t="s">
        <v>1390</v>
      </c>
      <c r="C50" s="33" t="s">
        <v>1390</v>
      </c>
      <c r="D50" s="33" t="s">
        <v>39</v>
      </c>
      <c r="E50" s="34">
        <v>2700</v>
      </c>
      <c r="F50" s="33" t="s">
        <v>170</v>
      </c>
      <c r="G50" s="33" t="s">
        <v>171</v>
      </c>
      <c r="H50" s="33" t="s">
        <v>36</v>
      </c>
    </row>
    <row r="51" spans="1:8" x14ac:dyDescent="0.3">
      <c r="A51" s="33" t="s">
        <v>27</v>
      </c>
      <c r="B51" s="33" t="s">
        <v>1375</v>
      </c>
      <c r="C51" s="33" t="s">
        <v>1375</v>
      </c>
      <c r="D51" s="33" t="s">
        <v>39</v>
      </c>
      <c r="E51" s="34">
        <v>2700</v>
      </c>
      <c r="F51" s="33" t="s">
        <v>170</v>
      </c>
      <c r="G51" s="33" t="s">
        <v>171</v>
      </c>
      <c r="H51" s="33" t="s">
        <v>36</v>
      </c>
    </row>
    <row r="52" spans="1:8" x14ac:dyDescent="0.3">
      <c r="A52" s="33" t="s">
        <v>27</v>
      </c>
      <c r="B52" s="33" t="s">
        <v>1372</v>
      </c>
      <c r="C52" s="33" t="s">
        <v>1372</v>
      </c>
      <c r="D52" s="33" t="s">
        <v>39</v>
      </c>
      <c r="E52" s="34">
        <v>2700</v>
      </c>
      <c r="F52" s="33" t="s">
        <v>170</v>
      </c>
      <c r="G52" s="33" t="s">
        <v>171</v>
      </c>
      <c r="H52" s="33" t="s">
        <v>36</v>
      </c>
    </row>
    <row r="53" spans="1:8" x14ac:dyDescent="0.3">
      <c r="A53" s="33" t="s">
        <v>27</v>
      </c>
      <c r="B53" s="33" t="s">
        <v>1387</v>
      </c>
      <c r="C53" s="33" t="s">
        <v>1387</v>
      </c>
      <c r="D53" s="33" t="s">
        <v>39</v>
      </c>
      <c r="E53" s="34">
        <v>2700</v>
      </c>
      <c r="F53" s="33" t="s">
        <v>170</v>
      </c>
      <c r="G53" s="33" t="s">
        <v>171</v>
      </c>
      <c r="H53" s="33" t="s">
        <v>36</v>
      </c>
    </row>
    <row r="54" spans="1:8" x14ac:dyDescent="0.3">
      <c r="A54" s="33" t="s">
        <v>27</v>
      </c>
      <c r="B54" s="33" t="s">
        <v>1394</v>
      </c>
      <c r="C54" s="33" t="s">
        <v>1394</v>
      </c>
      <c r="D54" s="33" t="s">
        <v>39</v>
      </c>
      <c r="E54" s="34">
        <v>2700</v>
      </c>
      <c r="F54" s="33" t="s">
        <v>170</v>
      </c>
      <c r="G54" s="33" t="s">
        <v>171</v>
      </c>
      <c r="H54" s="33" t="s">
        <v>36</v>
      </c>
    </row>
    <row r="55" spans="1:8" x14ac:dyDescent="0.3">
      <c r="A55" s="33" t="s">
        <v>27</v>
      </c>
      <c r="B55" s="33" t="s">
        <v>1349</v>
      </c>
      <c r="C55" s="33" t="s">
        <v>1349</v>
      </c>
      <c r="D55" s="33" t="s">
        <v>39</v>
      </c>
      <c r="E55" s="34">
        <v>2700</v>
      </c>
      <c r="F55" s="33" t="s">
        <v>170</v>
      </c>
      <c r="G55" s="33" t="s">
        <v>171</v>
      </c>
      <c r="H55" s="33" t="s">
        <v>36</v>
      </c>
    </row>
    <row r="56" spans="1:8" x14ac:dyDescent="0.3">
      <c r="A56" s="33" t="s">
        <v>27</v>
      </c>
      <c r="B56" s="33" t="s">
        <v>1374</v>
      </c>
      <c r="C56" s="33" t="s">
        <v>1374</v>
      </c>
      <c r="D56" s="33" t="s">
        <v>39</v>
      </c>
      <c r="E56" s="34">
        <v>2475</v>
      </c>
      <c r="F56" s="33" t="s">
        <v>170</v>
      </c>
      <c r="G56" s="33" t="s">
        <v>171</v>
      </c>
      <c r="H56" s="33" t="s">
        <v>36</v>
      </c>
    </row>
    <row r="57" spans="1:8" x14ac:dyDescent="0.3">
      <c r="A57" s="33" t="s">
        <v>27</v>
      </c>
      <c r="B57" s="33" t="s">
        <v>1386</v>
      </c>
      <c r="C57" s="33" t="s">
        <v>1386</v>
      </c>
      <c r="D57" s="33" t="s">
        <v>39</v>
      </c>
      <c r="E57" s="34">
        <v>2475</v>
      </c>
      <c r="F57" s="33" t="s">
        <v>170</v>
      </c>
      <c r="G57" s="33" t="s">
        <v>171</v>
      </c>
      <c r="H57" s="33" t="s">
        <v>36</v>
      </c>
    </row>
    <row r="58" spans="1:8" x14ac:dyDescent="0.3">
      <c r="A58" s="33" t="s">
        <v>27</v>
      </c>
      <c r="B58" s="33" t="s">
        <v>1368</v>
      </c>
      <c r="C58" s="33" t="s">
        <v>1368</v>
      </c>
      <c r="D58" s="33" t="s">
        <v>39</v>
      </c>
      <c r="E58" s="34">
        <v>2475</v>
      </c>
      <c r="F58" s="33" t="s">
        <v>170</v>
      </c>
      <c r="G58" s="33" t="s">
        <v>171</v>
      </c>
      <c r="H58" s="33" t="s">
        <v>36</v>
      </c>
    </row>
    <row r="59" spans="1:8" x14ac:dyDescent="0.3">
      <c r="A59" s="33" t="s">
        <v>27</v>
      </c>
      <c r="B59" s="33" t="s">
        <v>1373</v>
      </c>
      <c r="C59" s="33" t="s">
        <v>1373</v>
      </c>
      <c r="D59" s="33" t="s">
        <v>39</v>
      </c>
      <c r="E59" s="34">
        <v>2475</v>
      </c>
      <c r="F59" s="33" t="s">
        <v>170</v>
      </c>
      <c r="G59" s="33" t="s">
        <v>171</v>
      </c>
      <c r="H59" s="33" t="s">
        <v>36</v>
      </c>
    </row>
    <row r="60" spans="1:8" x14ac:dyDescent="0.3">
      <c r="A60" s="33" t="s">
        <v>27</v>
      </c>
      <c r="B60" s="33" t="s">
        <v>1366</v>
      </c>
      <c r="C60" s="33" t="s">
        <v>1366</v>
      </c>
      <c r="D60" s="33" t="s">
        <v>39</v>
      </c>
      <c r="E60" s="34">
        <v>2800</v>
      </c>
      <c r="F60" s="33" t="s">
        <v>170</v>
      </c>
      <c r="G60" s="33" t="s">
        <v>171</v>
      </c>
      <c r="H60" s="33" t="s">
        <v>36</v>
      </c>
    </row>
    <row r="61" spans="1:8" x14ac:dyDescent="0.3">
      <c r="A61" s="33" t="s">
        <v>27</v>
      </c>
      <c r="B61" s="33" t="s">
        <v>1388</v>
      </c>
      <c r="C61" s="33" t="s">
        <v>1388</v>
      </c>
      <c r="D61" s="33" t="s">
        <v>39</v>
      </c>
      <c r="E61" s="34">
        <v>2800</v>
      </c>
      <c r="F61" s="33" t="s">
        <v>170</v>
      </c>
      <c r="G61" s="33" t="s">
        <v>171</v>
      </c>
      <c r="H61" s="33" t="s">
        <v>36</v>
      </c>
    </row>
    <row r="62" spans="1:8" x14ac:dyDescent="0.3">
      <c r="A62" s="33" t="s">
        <v>27</v>
      </c>
      <c r="B62" s="33" t="s">
        <v>1380</v>
      </c>
      <c r="C62" s="33" t="s">
        <v>1380</v>
      </c>
      <c r="D62" s="33" t="s">
        <v>39</v>
      </c>
      <c r="E62" s="34">
        <v>2800</v>
      </c>
      <c r="F62" s="33" t="s">
        <v>170</v>
      </c>
      <c r="G62" s="33" t="s">
        <v>171</v>
      </c>
      <c r="H62" s="33" t="s">
        <v>36</v>
      </c>
    </row>
    <row r="63" spans="1:8" x14ac:dyDescent="0.3">
      <c r="A63" s="33" t="s">
        <v>27</v>
      </c>
      <c r="B63" s="33" t="s">
        <v>1392</v>
      </c>
      <c r="C63" s="33" t="s">
        <v>1392</v>
      </c>
      <c r="D63" s="33" t="s">
        <v>39</v>
      </c>
      <c r="E63" s="34">
        <v>2800</v>
      </c>
      <c r="F63" s="33" t="s">
        <v>170</v>
      </c>
      <c r="G63" s="33" t="s">
        <v>171</v>
      </c>
      <c r="H63" s="33" t="s">
        <v>36</v>
      </c>
    </row>
    <row r="64" spans="1:8" x14ac:dyDescent="0.3">
      <c r="A64" s="33" t="s">
        <v>27</v>
      </c>
      <c r="B64" s="33" t="s">
        <v>1369</v>
      </c>
      <c r="C64" s="33" t="s">
        <v>1369</v>
      </c>
      <c r="D64" s="33" t="s">
        <v>39</v>
      </c>
      <c r="E64" s="34">
        <v>2262</v>
      </c>
      <c r="F64" s="33" t="s">
        <v>170</v>
      </c>
      <c r="G64" s="33" t="s">
        <v>171</v>
      </c>
      <c r="H64" s="33" t="s">
        <v>36</v>
      </c>
    </row>
    <row r="65" spans="1:8" x14ac:dyDescent="0.3">
      <c r="A65" s="33" t="s">
        <v>27</v>
      </c>
      <c r="B65" s="33" t="s">
        <v>1379</v>
      </c>
      <c r="C65" s="33" t="s">
        <v>1379</v>
      </c>
      <c r="D65" s="33" t="s">
        <v>39</v>
      </c>
      <c r="E65" s="34">
        <v>2262</v>
      </c>
      <c r="F65" s="33" t="s">
        <v>170</v>
      </c>
      <c r="G65" s="33" t="s">
        <v>171</v>
      </c>
      <c r="H65" s="33" t="s">
        <v>36</v>
      </c>
    </row>
    <row r="66" spans="1:8" x14ac:dyDescent="0.3">
      <c r="A66" s="33" t="s">
        <v>27</v>
      </c>
      <c r="B66" s="33" t="s">
        <v>1393</v>
      </c>
      <c r="C66" s="33" t="s">
        <v>1393</v>
      </c>
      <c r="D66" s="33" t="s">
        <v>39</v>
      </c>
      <c r="E66" s="34">
        <v>2262</v>
      </c>
      <c r="F66" s="33" t="s">
        <v>170</v>
      </c>
      <c r="G66" s="33" t="s">
        <v>171</v>
      </c>
      <c r="H66" s="33" t="s">
        <v>36</v>
      </c>
    </row>
    <row r="67" spans="1:8" x14ac:dyDescent="0.3">
      <c r="A67" s="33" t="s">
        <v>27</v>
      </c>
      <c r="B67" s="33" t="s">
        <v>1383</v>
      </c>
      <c r="C67" s="33" t="s">
        <v>1383</v>
      </c>
      <c r="D67" s="33" t="s">
        <v>39</v>
      </c>
      <c r="E67" s="34">
        <v>3100</v>
      </c>
      <c r="F67" s="33" t="s">
        <v>170</v>
      </c>
      <c r="G67" s="33" t="s">
        <v>171</v>
      </c>
      <c r="H67" s="33" t="s">
        <v>36</v>
      </c>
    </row>
    <row r="68" spans="1:8" x14ac:dyDescent="0.3">
      <c r="A68" s="33" t="s">
        <v>27</v>
      </c>
      <c r="B68" s="33" t="s">
        <v>1389</v>
      </c>
      <c r="C68" s="33" t="s">
        <v>1389</v>
      </c>
      <c r="D68" s="33" t="s">
        <v>39</v>
      </c>
      <c r="E68" s="34">
        <v>3233</v>
      </c>
      <c r="F68" s="33" t="s">
        <v>170</v>
      </c>
      <c r="G68" s="33" t="s">
        <v>171</v>
      </c>
      <c r="H68" s="33" t="s">
        <v>36</v>
      </c>
    </row>
    <row r="69" spans="1:8" x14ac:dyDescent="0.3">
      <c r="A69" s="33" t="s">
        <v>27</v>
      </c>
      <c r="B69" s="33" t="s">
        <v>1382</v>
      </c>
      <c r="C69" s="33" t="s">
        <v>1382</v>
      </c>
      <c r="D69" s="33" t="s">
        <v>39</v>
      </c>
      <c r="E69" s="34">
        <v>3233</v>
      </c>
      <c r="F69" s="33" t="s">
        <v>170</v>
      </c>
      <c r="G69" s="33" t="s">
        <v>171</v>
      </c>
      <c r="H69" s="33" t="s">
        <v>36</v>
      </c>
    </row>
    <row r="70" spans="1:8" x14ac:dyDescent="0.3">
      <c r="A70" s="33" t="s">
        <v>27</v>
      </c>
      <c r="B70" s="33" t="s">
        <v>1350</v>
      </c>
      <c r="C70" s="33" t="s">
        <v>1350</v>
      </c>
      <c r="D70" s="33" t="s">
        <v>39</v>
      </c>
      <c r="E70" s="34">
        <v>3233</v>
      </c>
      <c r="F70" s="33" t="s">
        <v>170</v>
      </c>
      <c r="G70" s="33" t="s">
        <v>171</v>
      </c>
      <c r="H70" s="33" t="s">
        <v>36</v>
      </c>
    </row>
    <row r="71" spans="1:8" x14ac:dyDescent="0.3">
      <c r="A71" s="33" t="s">
        <v>27</v>
      </c>
      <c r="B71" s="33" t="s">
        <v>1385</v>
      </c>
      <c r="C71" s="33" t="s">
        <v>1385</v>
      </c>
      <c r="D71" s="33" t="s">
        <v>39</v>
      </c>
      <c r="E71" s="34">
        <v>3233</v>
      </c>
      <c r="F71" s="33" t="s">
        <v>170</v>
      </c>
      <c r="G71" s="33" t="s">
        <v>171</v>
      </c>
      <c r="H71" s="33" t="s">
        <v>36</v>
      </c>
    </row>
    <row r="72" spans="1:8" x14ac:dyDescent="0.3">
      <c r="A72" s="33" t="s">
        <v>27</v>
      </c>
      <c r="B72" s="33" t="s">
        <v>1391</v>
      </c>
      <c r="C72" s="33" t="s">
        <v>1391</v>
      </c>
      <c r="D72" s="33" t="s">
        <v>39</v>
      </c>
      <c r="E72" s="34">
        <v>3139</v>
      </c>
      <c r="F72" s="33" t="s">
        <v>170</v>
      </c>
      <c r="G72" s="33" t="s">
        <v>171</v>
      </c>
      <c r="H72" s="33" t="s">
        <v>36</v>
      </c>
    </row>
    <row r="73" spans="1:8" x14ac:dyDescent="0.3">
      <c r="A73" s="33" t="s">
        <v>27</v>
      </c>
      <c r="B73" s="33" t="s">
        <v>1395</v>
      </c>
      <c r="C73" s="33" t="s">
        <v>1395</v>
      </c>
      <c r="D73" s="33" t="s">
        <v>39</v>
      </c>
      <c r="E73" s="34">
        <v>3139</v>
      </c>
      <c r="F73" s="33" t="s">
        <v>170</v>
      </c>
      <c r="G73" s="33" t="s">
        <v>171</v>
      </c>
      <c r="H73" s="33" t="s">
        <v>36</v>
      </c>
    </row>
    <row r="74" spans="1:8" x14ac:dyDescent="0.3">
      <c r="A74" s="33" t="s">
        <v>27</v>
      </c>
      <c r="B74" s="33" t="s">
        <v>169</v>
      </c>
      <c r="C74" s="33" t="s">
        <v>169</v>
      </c>
      <c r="D74" s="33" t="s">
        <v>39</v>
      </c>
      <c r="E74" s="34">
        <v>3617</v>
      </c>
      <c r="F74" s="33" t="s">
        <v>170</v>
      </c>
      <c r="G74" s="33" t="s">
        <v>171</v>
      </c>
      <c r="H74" s="33" t="s">
        <v>36</v>
      </c>
    </row>
    <row r="75" spans="1:8" x14ac:dyDescent="0.3">
      <c r="A75" s="33" t="s">
        <v>27</v>
      </c>
      <c r="B75" s="33" t="s">
        <v>1384</v>
      </c>
      <c r="C75" s="33" t="s">
        <v>1384</v>
      </c>
      <c r="D75" s="33" t="s">
        <v>39</v>
      </c>
      <c r="E75" s="34">
        <v>3617</v>
      </c>
      <c r="F75" s="33" t="s">
        <v>170</v>
      </c>
      <c r="G75" s="33" t="s">
        <v>171</v>
      </c>
      <c r="H75" s="33" t="s">
        <v>36</v>
      </c>
    </row>
    <row r="76" spans="1:8" x14ac:dyDescent="0.3">
      <c r="A76" s="33" t="s">
        <v>27</v>
      </c>
      <c r="B76" s="33" t="s">
        <v>1367</v>
      </c>
      <c r="C76" s="33" t="s">
        <v>1367</v>
      </c>
      <c r="D76" s="33" t="s">
        <v>39</v>
      </c>
      <c r="E76" s="34">
        <v>2950</v>
      </c>
      <c r="F76" s="33" t="s">
        <v>170</v>
      </c>
      <c r="G76" s="33" t="s">
        <v>171</v>
      </c>
      <c r="H76" s="33" t="s">
        <v>36</v>
      </c>
    </row>
    <row r="77" spans="1:8" x14ac:dyDescent="0.3">
      <c r="A77" s="33" t="s">
        <v>27</v>
      </c>
      <c r="B77" s="33" t="s">
        <v>1371</v>
      </c>
      <c r="C77" s="33" t="s">
        <v>1371</v>
      </c>
      <c r="D77" s="33" t="s">
        <v>39</v>
      </c>
      <c r="E77" s="34">
        <v>2950</v>
      </c>
      <c r="F77" s="33" t="s">
        <v>170</v>
      </c>
      <c r="G77" s="33" t="s">
        <v>171</v>
      </c>
      <c r="H77" s="33" t="s">
        <v>36</v>
      </c>
    </row>
    <row r="78" spans="1:8" x14ac:dyDescent="0.3">
      <c r="A78" s="33" t="s">
        <v>27</v>
      </c>
      <c r="B78" s="33" t="s">
        <v>1352</v>
      </c>
      <c r="C78" s="33" t="s">
        <v>1352</v>
      </c>
      <c r="D78" s="33" t="s">
        <v>39</v>
      </c>
      <c r="E78" s="34">
        <v>1585.46</v>
      </c>
      <c r="F78" s="33" t="s">
        <v>170</v>
      </c>
      <c r="G78" s="33" t="s">
        <v>171</v>
      </c>
      <c r="H78" s="33" t="s">
        <v>36</v>
      </c>
    </row>
    <row r="79" spans="1:8" x14ac:dyDescent="0.3">
      <c r="A79" s="33" t="s">
        <v>27</v>
      </c>
      <c r="B79" s="33" t="s">
        <v>1376</v>
      </c>
      <c r="C79" s="33" t="s">
        <v>1376</v>
      </c>
      <c r="D79" s="33" t="s">
        <v>39</v>
      </c>
      <c r="E79" s="34">
        <v>1585.46</v>
      </c>
      <c r="F79" s="33" t="s">
        <v>170</v>
      </c>
      <c r="G79" s="33" t="s">
        <v>171</v>
      </c>
      <c r="H79" s="33" t="s">
        <v>36</v>
      </c>
    </row>
    <row r="80" spans="1:8" x14ac:dyDescent="0.3">
      <c r="A80" s="33" t="s">
        <v>27</v>
      </c>
      <c r="B80" s="33" t="s">
        <v>1396</v>
      </c>
      <c r="C80" s="33" t="s">
        <v>1396</v>
      </c>
      <c r="D80" s="33" t="s">
        <v>39</v>
      </c>
      <c r="E80" s="34">
        <v>1585.46</v>
      </c>
      <c r="F80" s="33" t="s">
        <v>170</v>
      </c>
      <c r="G80" s="33" t="s">
        <v>171</v>
      </c>
      <c r="H80" s="33" t="s">
        <v>36</v>
      </c>
    </row>
    <row r="81" spans="1:8" x14ac:dyDescent="0.3">
      <c r="A81" s="33" t="s">
        <v>27</v>
      </c>
      <c r="B81" s="33" t="s">
        <v>1377</v>
      </c>
      <c r="C81" s="33" t="s">
        <v>1377</v>
      </c>
      <c r="D81" s="33" t="s">
        <v>39</v>
      </c>
      <c r="E81" s="34">
        <v>1585.46</v>
      </c>
      <c r="F81" s="33" t="s">
        <v>170</v>
      </c>
      <c r="G81" s="33" t="s">
        <v>171</v>
      </c>
      <c r="H81" s="33" t="s">
        <v>36</v>
      </c>
    </row>
    <row r="82" spans="1:8" x14ac:dyDescent="0.3">
      <c r="A82" s="33" t="s">
        <v>27</v>
      </c>
      <c r="B82" s="33" t="s">
        <v>1335</v>
      </c>
      <c r="C82" s="33" t="s">
        <v>1335</v>
      </c>
      <c r="D82" s="33" t="s">
        <v>39</v>
      </c>
      <c r="E82" s="34">
        <v>2884</v>
      </c>
      <c r="F82" s="33" t="s">
        <v>1329</v>
      </c>
      <c r="G82" s="33" t="s">
        <v>171</v>
      </c>
      <c r="H82" s="33" t="s">
        <v>35</v>
      </c>
    </row>
    <row r="83" spans="1:8" x14ac:dyDescent="0.3">
      <c r="A83" s="33" t="s">
        <v>27</v>
      </c>
      <c r="B83" s="33" t="s">
        <v>1346</v>
      </c>
      <c r="C83" s="33" t="s">
        <v>1346</v>
      </c>
      <c r="D83" s="33" t="s">
        <v>39</v>
      </c>
      <c r="E83" s="34">
        <v>2884</v>
      </c>
      <c r="F83" s="33" t="s">
        <v>1329</v>
      </c>
      <c r="G83" s="33" t="s">
        <v>171</v>
      </c>
      <c r="H83" s="33" t="s">
        <v>35</v>
      </c>
    </row>
    <row r="84" spans="1:8" x14ac:dyDescent="0.3">
      <c r="A84" s="33" t="s">
        <v>27</v>
      </c>
      <c r="B84" s="33" t="s">
        <v>1343</v>
      </c>
      <c r="C84" s="33" t="s">
        <v>1343</v>
      </c>
      <c r="D84" s="33" t="s">
        <v>39</v>
      </c>
      <c r="E84" s="34">
        <v>2262</v>
      </c>
      <c r="F84" s="33" t="s">
        <v>1329</v>
      </c>
      <c r="G84" s="33" t="s">
        <v>171</v>
      </c>
      <c r="H84" s="33" t="s">
        <v>36</v>
      </c>
    </row>
    <row r="85" spans="1:8" x14ac:dyDescent="0.3">
      <c r="A85" s="33" t="s">
        <v>27</v>
      </c>
      <c r="B85" s="33" t="s">
        <v>1333</v>
      </c>
      <c r="C85" s="33" t="s">
        <v>1333</v>
      </c>
      <c r="D85" s="33" t="s">
        <v>39</v>
      </c>
      <c r="E85" s="34">
        <v>2262</v>
      </c>
      <c r="F85" s="33" t="s">
        <v>1329</v>
      </c>
      <c r="G85" s="33" t="s">
        <v>171</v>
      </c>
      <c r="H85" s="33" t="s">
        <v>36</v>
      </c>
    </row>
    <row r="86" spans="1:8" x14ac:dyDescent="0.3">
      <c r="A86" s="33" t="s">
        <v>27</v>
      </c>
      <c r="B86" s="33" t="s">
        <v>1332</v>
      </c>
      <c r="C86" s="33" t="s">
        <v>1332</v>
      </c>
      <c r="D86" s="33" t="s">
        <v>39</v>
      </c>
      <c r="E86" s="34">
        <v>2262</v>
      </c>
      <c r="F86" s="33" t="s">
        <v>1329</v>
      </c>
      <c r="G86" s="33" t="s">
        <v>171</v>
      </c>
      <c r="H86" s="33" t="s">
        <v>36</v>
      </c>
    </row>
    <row r="87" spans="1:8" x14ac:dyDescent="0.3">
      <c r="A87" s="33" t="s">
        <v>27</v>
      </c>
      <c r="B87" s="33" t="s">
        <v>1340</v>
      </c>
      <c r="C87" s="33" t="s">
        <v>1340</v>
      </c>
      <c r="D87" s="33" t="s">
        <v>39</v>
      </c>
      <c r="E87" s="34">
        <v>2262</v>
      </c>
      <c r="F87" s="33" t="s">
        <v>1329</v>
      </c>
      <c r="G87" s="33" t="s">
        <v>171</v>
      </c>
      <c r="H87" s="33" t="s">
        <v>36</v>
      </c>
    </row>
    <row r="88" spans="1:8" x14ac:dyDescent="0.3">
      <c r="A88" s="33" t="s">
        <v>27</v>
      </c>
      <c r="B88" s="33" t="s">
        <v>1331</v>
      </c>
      <c r="C88" s="33" t="s">
        <v>1331</v>
      </c>
      <c r="D88" s="33" t="s">
        <v>39</v>
      </c>
      <c r="E88" s="34">
        <v>2159.1</v>
      </c>
      <c r="F88" s="33" t="s">
        <v>1329</v>
      </c>
      <c r="G88" s="33" t="s">
        <v>171</v>
      </c>
      <c r="H88" s="33" t="s">
        <v>36</v>
      </c>
    </row>
    <row r="89" spans="1:8" x14ac:dyDescent="0.3">
      <c r="A89" s="33" t="s">
        <v>27</v>
      </c>
      <c r="B89" s="33" t="s">
        <v>1347</v>
      </c>
      <c r="C89" s="33" t="s">
        <v>1347</v>
      </c>
      <c r="D89" s="33" t="s">
        <v>39</v>
      </c>
      <c r="E89" s="34">
        <v>2159.1</v>
      </c>
      <c r="F89" s="33" t="s">
        <v>1329</v>
      </c>
      <c r="G89" s="33" t="s">
        <v>171</v>
      </c>
      <c r="H89" s="33" t="s">
        <v>36</v>
      </c>
    </row>
    <row r="90" spans="1:8" x14ac:dyDescent="0.3">
      <c r="A90" s="33" t="s">
        <v>27</v>
      </c>
      <c r="B90" s="33" t="s">
        <v>1328</v>
      </c>
      <c r="C90" s="33" t="s">
        <v>1328</v>
      </c>
      <c r="D90" s="33" t="s">
        <v>39</v>
      </c>
      <c r="E90" s="34">
        <v>3100</v>
      </c>
      <c r="F90" s="33" t="s">
        <v>1329</v>
      </c>
      <c r="G90" s="33" t="s">
        <v>171</v>
      </c>
      <c r="H90" s="33" t="s">
        <v>36</v>
      </c>
    </row>
    <row r="91" spans="1:8" x14ac:dyDescent="0.3">
      <c r="A91" s="33" t="s">
        <v>27</v>
      </c>
      <c r="B91" s="33" t="s">
        <v>1341</v>
      </c>
      <c r="C91" s="33" t="s">
        <v>1341</v>
      </c>
      <c r="D91" s="33" t="s">
        <v>39</v>
      </c>
      <c r="E91" s="34">
        <v>3100</v>
      </c>
      <c r="F91" s="33" t="s">
        <v>1329</v>
      </c>
      <c r="G91" s="33" t="s">
        <v>171</v>
      </c>
      <c r="H91" s="33" t="s">
        <v>36</v>
      </c>
    </row>
    <row r="92" spans="1:8" x14ac:dyDescent="0.3">
      <c r="A92" s="33" t="s">
        <v>27</v>
      </c>
      <c r="B92" s="33" t="s">
        <v>1336</v>
      </c>
      <c r="C92" s="33" t="s">
        <v>1336</v>
      </c>
      <c r="D92" s="33" t="s">
        <v>39</v>
      </c>
      <c r="E92" s="34">
        <v>3233</v>
      </c>
      <c r="F92" s="33" t="s">
        <v>1329</v>
      </c>
      <c r="G92" s="33" t="s">
        <v>171</v>
      </c>
      <c r="H92" s="33" t="s">
        <v>36</v>
      </c>
    </row>
    <row r="93" spans="1:8" x14ac:dyDescent="0.3">
      <c r="A93" s="33" t="s">
        <v>27</v>
      </c>
      <c r="B93" s="33" t="s">
        <v>1338</v>
      </c>
      <c r="C93" s="33" t="s">
        <v>1338</v>
      </c>
      <c r="D93" s="33" t="s">
        <v>39</v>
      </c>
      <c r="E93" s="34">
        <v>3233</v>
      </c>
      <c r="F93" s="33" t="s">
        <v>1329</v>
      </c>
      <c r="G93" s="33" t="s">
        <v>171</v>
      </c>
      <c r="H93" s="33" t="s">
        <v>36</v>
      </c>
    </row>
    <row r="94" spans="1:8" x14ac:dyDescent="0.3">
      <c r="A94" s="33" t="s">
        <v>27</v>
      </c>
      <c r="B94" s="33" t="s">
        <v>1342</v>
      </c>
      <c r="C94" s="33" t="s">
        <v>1342</v>
      </c>
      <c r="D94" s="33" t="s">
        <v>39</v>
      </c>
      <c r="E94" s="34">
        <v>3233</v>
      </c>
      <c r="F94" s="33" t="s">
        <v>1329</v>
      </c>
      <c r="G94" s="33" t="s">
        <v>171</v>
      </c>
      <c r="H94" s="33" t="s">
        <v>36</v>
      </c>
    </row>
    <row r="95" spans="1:8" x14ac:dyDescent="0.3">
      <c r="A95" s="33" t="s">
        <v>27</v>
      </c>
      <c r="B95" s="33" t="s">
        <v>1330</v>
      </c>
      <c r="C95" s="33" t="s">
        <v>1330</v>
      </c>
      <c r="D95" s="33" t="s">
        <v>39</v>
      </c>
      <c r="E95" s="34">
        <v>3233</v>
      </c>
      <c r="F95" s="33" t="s">
        <v>1329</v>
      </c>
      <c r="G95" s="33" t="s">
        <v>171</v>
      </c>
      <c r="H95" s="33" t="s">
        <v>36</v>
      </c>
    </row>
    <row r="96" spans="1:8" x14ac:dyDescent="0.3">
      <c r="A96" s="33" t="s">
        <v>27</v>
      </c>
      <c r="B96" s="33" t="s">
        <v>1339</v>
      </c>
      <c r="C96" s="33" t="s">
        <v>1339</v>
      </c>
      <c r="D96" s="33" t="s">
        <v>39</v>
      </c>
      <c r="E96" s="34">
        <v>3150</v>
      </c>
      <c r="F96" s="33" t="s">
        <v>1329</v>
      </c>
      <c r="G96" s="33" t="s">
        <v>171</v>
      </c>
      <c r="H96" s="33" t="s">
        <v>36</v>
      </c>
    </row>
    <row r="97" spans="1:8" x14ac:dyDescent="0.3">
      <c r="A97" s="33" t="s">
        <v>27</v>
      </c>
      <c r="B97" s="33" t="s">
        <v>1334</v>
      </c>
      <c r="C97" s="33" t="s">
        <v>1334</v>
      </c>
      <c r="D97" s="33" t="s">
        <v>39</v>
      </c>
      <c r="E97" s="34">
        <v>3150</v>
      </c>
      <c r="F97" s="33" t="s">
        <v>1329</v>
      </c>
      <c r="G97" s="33" t="s">
        <v>171</v>
      </c>
      <c r="H97" s="33" t="s">
        <v>36</v>
      </c>
    </row>
    <row r="98" spans="1:8" x14ac:dyDescent="0.3">
      <c r="A98" s="33" t="s">
        <v>27</v>
      </c>
      <c r="B98" s="33" t="s">
        <v>1345</v>
      </c>
      <c r="C98" s="33" t="s">
        <v>1345</v>
      </c>
      <c r="D98" s="33" t="s">
        <v>39</v>
      </c>
      <c r="E98" s="34">
        <v>2950</v>
      </c>
      <c r="F98" s="33" t="s">
        <v>1329</v>
      </c>
      <c r="G98" s="33" t="s">
        <v>171</v>
      </c>
      <c r="H98" s="33" t="s">
        <v>36</v>
      </c>
    </row>
    <row r="99" spans="1:8" x14ac:dyDescent="0.3">
      <c r="A99" s="33" t="s">
        <v>27</v>
      </c>
      <c r="B99" s="33" t="s">
        <v>1337</v>
      </c>
      <c r="C99" s="33" t="s">
        <v>1337</v>
      </c>
      <c r="D99" s="33" t="s">
        <v>39</v>
      </c>
      <c r="E99" s="34">
        <v>2950</v>
      </c>
      <c r="F99" s="33" t="s">
        <v>1329</v>
      </c>
      <c r="G99" s="33" t="s">
        <v>171</v>
      </c>
      <c r="H99" s="33" t="s">
        <v>36</v>
      </c>
    </row>
    <row r="100" spans="1:8" x14ac:dyDescent="0.3">
      <c r="A100" s="33" t="s">
        <v>27</v>
      </c>
      <c r="B100" s="33" t="s">
        <v>1344</v>
      </c>
      <c r="C100" s="33" t="s">
        <v>1344</v>
      </c>
      <c r="D100" s="33" t="s">
        <v>39</v>
      </c>
      <c r="E100" s="34">
        <v>2950</v>
      </c>
      <c r="F100" s="33" t="s">
        <v>1329</v>
      </c>
      <c r="G100" s="33" t="s">
        <v>171</v>
      </c>
      <c r="H100" s="33" t="s">
        <v>36</v>
      </c>
    </row>
    <row r="101" spans="1:8" x14ac:dyDescent="0.3">
      <c r="A101" s="33" t="s">
        <v>27</v>
      </c>
      <c r="B101" s="33" t="s">
        <v>1327</v>
      </c>
      <c r="C101" s="33" t="s">
        <v>1327</v>
      </c>
      <c r="D101" s="33" t="s">
        <v>60</v>
      </c>
      <c r="E101" s="34">
        <v>10761.66</v>
      </c>
      <c r="F101" s="33" t="s">
        <v>1326</v>
      </c>
      <c r="G101" s="33" t="s">
        <v>29</v>
      </c>
      <c r="H101" s="33" t="s">
        <v>35</v>
      </c>
    </row>
    <row r="102" spans="1:8" x14ac:dyDescent="0.3">
      <c r="A102" s="33" t="s">
        <v>27</v>
      </c>
      <c r="B102" s="33" t="s">
        <v>1325</v>
      </c>
      <c r="C102" s="33" t="s">
        <v>1325</v>
      </c>
      <c r="D102" s="33" t="s">
        <v>1321</v>
      </c>
      <c r="E102" s="34">
        <v>325025</v>
      </c>
      <c r="F102" s="33" t="s">
        <v>1326</v>
      </c>
      <c r="G102" s="33" t="s">
        <v>29</v>
      </c>
      <c r="H102" s="33" t="s">
        <v>59</v>
      </c>
    </row>
    <row r="103" spans="1:8" x14ac:dyDescent="0.3">
      <c r="A103" s="33" t="s">
        <v>27</v>
      </c>
      <c r="B103" s="33" t="s">
        <v>1323</v>
      </c>
      <c r="C103" s="33" t="s">
        <v>1323</v>
      </c>
      <c r="D103" s="33" t="s">
        <v>171</v>
      </c>
      <c r="E103" s="34">
        <v>2500</v>
      </c>
      <c r="F103" s="33" t="s">
        <v>1324</v>
      </c>
      <c r="G103" s="33" t="s">
        <v>171</v>
      </c>
      <c r="H103" s="33" t="s">
        <v>32</v>
      </c>
    </row>
    <row r="104" spans="1:8" x14ac:dyDescent="0.3">
      <c r="A104" s="33" t="s">
        <v>27</v>
      </c>
      <c r="B104" s="33" t="s">
        <v>1320</v>
      </c>
      <c r="C104" s="33" t="s">
        <v>1320</v>
      </c>
      <c r="D104" s="33" t="s">
        <v>1321</v>
      </c>
      <c r="E104" s="34">
        <v>665351</v>
      </c>
      <c r="F104" s="33" t="s">
        <v>1322</v>
      </c>
      <c r="G104" s="33" t="s">
        <v>29</v>
      </c>
      <c r="H104" s="33" t="s">
        <v>59</v>
      </c>
    </row>
    <row r="105" spans="1:8" x14ac:dyDescent="0.3">
      <c r="A105" s="33" t="s">
        <v>27</v>
      </c>
      <c r="B105" s="33" t="s">
        <v>1318</v>
      </c>
      <c r="C105" s="33" t="s">
        <v>1318</v>
      </c>
      <c r="D105" s="33" t="s">
        <v>1315</v>
      </c>
      <c r="E105" s="34">
        <v>21570</v>
      </c>
      <c r="F105" s="33" t="s">
        <v>1319</v>
      </c>
      <c r="G105" s="33" t="s">
        <v>1317</v>
      </c>
      <c r="H105" s="33" t="s">
        <v>32</v>
      </c>
    </row>
    <row r="106" spans="1:8" x14ac:dyDescent="0.3">
      <c r="A106" s="33" t="s">
        <v>27</v>
      </c>
      <c r="B106" s="33" t="s">
        <v>1314</v>
      </c>
      <c r="C106" s="33" t="s">
        <v>1314</v>
      </c>
      <c r="D106" s="33" t="s">
        <v>1315</v>
      </c>
      <c r="E106" s="34">
        <v>20928</v>
      </c>
      <c r="F106" s="33" t="s">
        <v>1316</v>
      </c>
      <c r="G106" s="33" t="s">
        <v>1317</v>
      </c>
      <c r="H106" s="33" t="s">
        <v>32</v>
      </c>
    </row>
    <row r="107" spans="1:8" x14ac:dyDescent="0.3">
      <c r="A107" s="33" t="s">
        <v>27</v>
      </c>
      <c r="B107" s="33" t="s">
        <v>1310</v>
      </c>
      <c r="C107" s="33" t="s">
        <v>1310</v>
      </c>
      <c r="D107" s="33" t="s">
        <v>1311</v>
      </c>
      <c r="E107" s="34">
        <v>7920</v>
      </c>
      <c r="F107" s="33" t="s">
        <v>1312</v>
      </c>
      <c r="G107" s="33" t="s">
        <v>1313</v>
      </c>
      <c r="H107" s="33" t="s">
        <v>35</v>
      </c>
    </row>
    <row r="108" spans="1:8" x14ac:dyDescent="0.3">
      <c r="A108" s="33" t="s">
        <v>27</v>
      </c>
      <c r="B108" s="33" t="s">
        <v>1308</v>
      </c>
      <c r="C108" s="33" t="s">
        <v>1308</v>
      </c>
      <c r="D108" s="33" t="s">
        <v>60</v>
      </c>
      <c r="E108" s="34">
        <v>10761.66</v>
      </c>
      <c r="F108" s="33" t="s">
        <v>1309</v>
      </c>
      <c r="G108" s="33" t="s">
        <v>225</v>
      </c>
      <c r="H108" s="33" t="s">
        <v>35</v>
      </c>
    </row>
    <row r="109" spans="1:8" x14ac:dyDescent="0.3">
      <c r="A109" s="33" t="s">
        <v>27</v>
      </c>
      <c r="B109" s="33" t="s">
        <v>1306</v>
      </c>
      <c r="C109" s="33" t="s">
        <v>1306</v>
      </c>
      <c r="D109" s="33" t="s">
        <v>60</v>
      </c>
      <c r="E109" s="34">
        <v>10761.66</v>
      </c>
      <c r="F109" s="33" t="s">
        <v>1307</v>
      </c>
      <c r="G109" s="33" t="s">
        <v>29</v>
      </c>
      <c r="H109" s="33" t="s">
        <v>35</v>
      </c>
    </row>
    <row r="110" spans="1:8" x14ac:dyDescent="0.3">
      <c r="A110" s="33" t="s">
        <v>27</v>
      </c>
      <c r="B110" s="33" t="s">
        <v>1303</v>
      </c>
      <c r="C110" s="33" t="s">
        <v>1303</v>
      </c>
      <c r="D110" s="33" t="s">
        <v>1304</v>
      </c>
      <c r="E110" s="34">
        <v>10761.66</v>
      </c>
      <c r="F110" s="33" t="s">
        <v>1305</v>
      </c>
      <c r="G110" s="33" t="s">
        <v>29</v>
      </c>
      <c r="H110" s="33" t="s">
        <v>35</v>
      </c>
    </row>
    <row r="111" spans="1:8" x14ac:dyDescent="0.3">
      <c r="A111" s="33" t="s">
        <v>27</v>
      </c>
      <c r="B111" s="33" t="s">
        <v>1302</v>
      </c>
      <c r="C111" s="33" t="s">
        <v>1302</v>
      </c>
      <c r="D111" s="33" t="s">
        <v>37</v>
      </c>
      <c r="E111" s="34">
        <v>705.84</v>
      </c>
      <c r="F111" s="33" t="s">
        <v>1300</v>
      </c>
      <c r="G111" s="33" t="s">
        <v>1301</v>
      </c>
      <c r="H111" s="33" t="s">
        <v>34</v>
      </c>
    </row>
    <row r="112" spans="1:8" x14ac:dyDescent="0.3">
      <c r="A112" s="33" t="s">
        <v>27</v>
      </c>
      <c r="B112" s="33" t="s">
        <v>1299</v>
      </c>
      <c r="C112" s="33" t="s">
        <v>1299</v>
      </c>
      <c r="D112" s="33" t="s">
        <v>58</v>
      </c>
      <c r="E112" s="34">
        <v>190.68</v>
      </c>
      <c r="F112" s="33" t="s">
        <v>1300</v>
      </c>
      <c r="G112" s="33" t="s">
        <v>1301</v>
      </c>
      <c r="H112" s="33" t="s">
        <v>34</v>
      </c>
    </row>
    <row r="113" spans="1:8" x14ac:dyDescent="0.3">
      <c r="A113" s="33" t="s">
        <v>27</v>
      </c>
      <c r="B113" s="33" t="s">
        <v>1297</v>
      </c>
      <c r="C113" s="33" t="s">
        <v>1297</v>
      </c>
      <c r="D113" s="33" t="s">
        <v>60</v>
      </c>
      <c r="E113" s="34">
        <v>10761.66</v>
      </c>
      <c r="F113" s="33" t="s">
        <v>1298</v>
      </c>
      <c r="G113" s="33" t="s">
        <v>29</v>
      </c>
      <c r="H113" s="33" t="s">
        <v>35</v>
      </c>
    </row>
    <row r="114" spans="1:8" x14ac:dyDescent="0.3">
      <c r="A114" s="33" t="s">
        <v>27</v>
      </c>
      <c r="B114" s="33" t="s">
        <v>1296</v>
      </c>
      <c r="C114" s="33" t="s">
        <v>1296</v>
      </c>
      <c r="D114" s="33" t="s">
        <v>159</v>
      </c>
      <c r="E114" s="34">
        <v>41000</v>
      </c>
      <c r="F114" s="33" t="s">
        <v>1290</v>
      </c>
      <c r="G114" s="33" t="s">
        <v>1291</v>
      </c>
      <c r="H114" s="33" t="s">
        <v>35</v>
      </c>
    </row>
    <row r="115" spans="1:8" x14ac:dyDescent="0.3">
      <c r="A115" s="33" t="s">
        <v>27</v>
      </c>
      <c r="B115" s="33" t="s">
        <v>1288</v>
      </c>
      <c r="C115" s="33" t="s">
        <v>1288</v>
      </c>
      <c r="D115" s="33" t="s">
        <v>1289</v>
      </c>
      <c r="E115" s="34">
        <v>30000</v>
      </c>
      <c r="F115" s="33" t="s">
        <v>1290</v>
      </c>
      <c r="G115" s="33" t="s">
        <v>1291</v>
      </c>
      <c r="H115" s="33" t="s">
        <v>35</v>
      </c>
    </row>
    <row r="116" spans="1:8" x14ac:dyDescent="0.3">
      <c r="A116" s="33" t="s">
        <v>27</v>
      </c>
      <c r="B116" s="33" t="s">
        <v>1292</v>
      </c>
      <c r="C116" s="33" t="s">
        <v>1292</v>
      </c>
      <c r="D116" s="33" t="s">
        <v>1293</v>
      </c>
      <c r="E116" s="34">
        <v>1230000</v>
      </c>
      <c r="F116" s="33" t="s">
        <v>1290</v>
      </c>
      <c r="G116" s="33" t="s">
        <v>1291</v>
      </c>
      <c r="H116" s="33" t="s">
        <v>35</v>
      </c>
    </row>
    <row r="117" spans="1:8" x14ac:dyDescent="0.3">
      <c r="A117" s="33" t="s">
        <v>27</v>
      </c>
      <c r="B117" s="33" t="s">
        <v>1294</v>
      </c>
      <c r="C117" s="33" t="s">
        <v>1294</v>
      </c>
      <c r="D117" s="33" t="s">
        <v>1295</v>
      </c>
      <c r="E117" s="34">
        <v>61000</v>
      </c>
      <c r="F117" s="33" t="s">
        <v>1290</v>
      </c>
      <c r="G117" s="33" t="s">
        <v>1291</v>
      </c>
      <c r="H117" s="33" t="s">
        <v>59</v>
      </c>
    </row>
    <row r="118" spans="1:8" x14ac:dyDescent="0.3">
      <c r="A118" s="33" t="s">
        <v>27</v>
      </c>
      <c r="B118" s="33" t="s">
        <v>1285</v>
      </c>
      <c r="C118" s="33" t="s">
        <v>1285</v>
      </c>
      <c r="D118" s="33" t="s">
        <v>184</v>
      </c>
      <c r="E118" s="34">
        <v>2000</v>
      </c>
      <c r="F118" s="33" t="s">
        <v>1286</v>
      </c>
      <c r="G118" s="33" t="s">
        <v>1287</v>
      </c>
      <c r="H118" s="33" t="s">
        <v>32</v>
      </c>
    </row>
    <row r="119" spans="1:8" x14ac:dyDescent="0.3">
      <c r="A119" s="33" t="s">
        <v>27</v>
      </c>
      <c r="B119" s="33" t="s">
        <v>1284</v>
      </c>
      <c r="C119" s="33" t="s">
        <v>1284</v>
      </c>
      <c r="D119" s="33" t="s">
        <v>60</v>
      </c>
      <c r="E119" s="34">
        <v>10761.66</v>
      </c>
      <c r="F119" s="33" t="s">
        <v>1283</v>
      </c>
      <c r="G119" s="33" t="s">
        <v>29</v>
      </c>
      <c r="H119" s="33" t="s">
        <v>35</v>
      </c>
    </row>
    <row r="120" spans="1:8" x14ac:dyDescent="0.3">
      <c r="A120" s="33" t="s">
        <v>27</v>
      </c>
      <c r="B120" s="33" t="s">
        <v>1281</v>
      </c>
      <c r="C120" s="33" t="s">
        <v>1281</v>
      </c>
      <c r="D120" s="33" t="s">
        <v>1282</v>
      </c>
      <c r="E120" s="34">
        <v>565155.18000000005</v>
      </c>
      <c r="F120" s="33" t="s">
        <v>1283</v>
      </c>
      <c r="G120" s="33" t="s">
        <v>29</v>
      </c>
      <c r="H120" s="33" t="s">
        <v>59</v>
      </c>
    </row>
    <row r="121" spans="1:8" x14ac:dyDescent="0.3">
      <c r="A121" s="33" t="s">
        <v>27</v>
      </c>
      <c r="B121" s="33" t="s">
        <v>1278</v>
      </c>
      <c r="C121" s="33" t="s">
        <v>1278</v>
      </c>
      <c r="D121" s="33" t="s">
        <v>1279</v>
      </c>
      <c r="E121" s="34">
        <v>14760</v>
      </c>
      <c r="F121" s="33" t="s">
        <v>1280</v>
      </c>
      <c r="G121" s="33" t="s">
        <v>41</v>
      </c>
      <c r="H121" s="33" t="s">
        <v>59</v>
      </c>
    </row>
    <row r="122" spans="1:8" x14ac:dyDescent="0.3">
      <c r="A122" s="33" t="s">
        <v>27</v>
      </c>
      <c r="B122" s="33" t="s">
        <v>1275</v>
      </c>
      <c r="C122" s="33" t="s">
        <v>1275</v>
      </c>
      <c r="D122" s="33" t="s">
        <v>1267</v>
      </c>
      <c r="E122" s="34">
        <v>159000</v>
      </c>
      <c r="F122" s="33" t="s">
        <v>1276</v>
      </c>
      <c r="G122" s="33" t="s">
        <v>1277</v>
      </c>
      <c r="H122" s="33" t="s">
        <v>35</v>
      </c>
    </row>
    <row r="123" spans="1:8" x14ac:dyDescent="0.3">
      <c r="A123" s="33" t="s">
        <v>27</v>
      </c>
      <c r="B123" s="33" t="s">
        <v>1272</v>
      </c>
      <c r="C123" s="33" t="s">
        <v>1272</v>
      </c>
      <c r="D123" s="33" t="s">
        <v>1267</v>
      </c>
      <c r="E123" s="34">
        <v>162000</v>
      </c>
      <c r="F123" s="33" t="s">
        <v>1273</v>
      </c>
      <c r="G123" s="33" t="s">
        <v>1274</v>
      </c>
      <c r="H123" s="33" t="s">
        <v>35</v>
      </c>
    </row>
    <row r="124" spans="1:8" x14ac:dyDescent="0.3">
      <c r="A124" s="33" t="s">
        <v>27</v>
      </c>
      <c r="B124" s="33" t="s">
        <v>1269</v>
      </c>
      <c r="C124" s="33" t="s">
        <v>1269</v>
      </c>
      <c r="D124" s="33" t="s">
        <v>1267</v>
      </c>
      <c r="E124" s="34">
        <v>123000</v>
      </c>
      <c r="F124" s="33" t="s">
        <v>1270</v>
      </c>
      <c r="G124" s="33" t="s">
        <v>1271</v>
      </c>
      <c r="H124" s="33" t="s">
        <v>35</v>
      </c>
    </row>
    <row r="125" spans="1:8" x14ac:dyDescent="0.3">
      <c r="A125" s="33" t="s">
        <v>27</v>
      </c>
      <c r="B125" s="33" t="s">
        <v>1266</v>
      </c>
      <c r="C125" s="33" t="s">
        <v>1266</v>
      </c>
      <c r="D125" s="33" t="s">
        <v>1267</v>
      </c>
      <c r="E125" s="34">
        <v>200000</v>
      </c>
      <c r="F125" s="33" t="s">
        <v>1268</v>
      </c>
      <c r="G125" s="33" t="s">
        <v>1652</v>
      </c>
      <c r="H125" s="33" t="s">
        <v>35</v>
      </c>
    </row>
    <row r="126" spans="1:8" x14ac:dyDescent="0.3">
      <c r="A126" s="33" t="s">
        <v>27</v>
      </c>
      <c r="B126" s="33" t="s">
        <v>1265</v>
      </c>
      <c r="C126" s="33" t="s">
        <v>1265</v>
      </c>
      <c r="D126" s="33" t="s">
        <v>172</v>
      </c>
      <c r="E126" s="34">
        <v>200</v>
      </c>
      <c r="F126" s="33" t="s">
        <v>1260</v>
      </c>
      <c r="G126" s="33" t="s">
        <v>1261</v>
      </c>
      <c r="H126" s="33" t="s">
        <v>34</v>
      </c>
    </row>
    <row r="127" spans="1:8" x14ac:dyDescent="0.3">
      <c r="A127" s="33" t="s">
        <v>27</v>
      </c>
      <c r="B127" s="33" t="s">
        <v>1259</v>
      </c>
      <c r="C127" s="33" t="s">
        <v>1259</v>
      </c>
      <c r="D127" s="33" t="s">
        <v>33</v>
      </c>
      <c r="E127" s="34">
        <v>460.37</v>
      </c>
      <c r="F127" s="33" t="s">
        <v>1260</v>
      </c>
      <c r="G127" s="33" t="s">
        <v>1261</v>
      </c>
      <c r="H127" s="33" t="s">
        <v>34</v>
      </c>
    </row>
    <row r="128" spans="1:8" x14ac:dyDescent="0.3">
      <c r="A128" s="33" t="s">
        <v>27</v>
      </c>
      <c r="B128" s="33" t="s">
        <v>1264</v>
      </c>
      <c r="C128" s="33" t="s">
        <v>1264</v>
      </c>
      <c r="D128" s="33" t="s">
        <v>33</v>
      </c>
      <c r="E128" s="34">
        <v>460.37</v>
      </c>
      <c r="F128" s="33" t="s">
        <v>1260</v>
      </c>
      <c r="G128" s="33" t="s">
        <v>1261</v>
      </c>
      <c r="H128" s="33" t="s">
        <v>34</v>
      </c>
    </row>
    <row r="129" spans="1:8" x14ac:dyDescent="0.3">
      <c r="A129" s="33" t="s">
        <v>27</v>
      </c>
      <c r="B129" s="33" t="s">
        <v>1262</v>
      </c>
      <c r="C129" s="33" t="s">
        <v>1262</v>
      </c>
      <c r="D129" s="33" t="s">
        <v>1263</v>
      </c>
      <c r="E129" s="34">
        <v>1160</v>
      </c>
      <c r="F129" s="33" t="s">
        <v>1260</v>
      </c>
      <c r="G129" s="33" t="s">
        <v>1261</v>
      </c>
      <c r="H129" s="33" t="s">
        <v>35</v>
      </c>
    </row>
    <row r="130" spans="1:8" x14ac:dyDescent="0.3">
      <c r="A130" s="33" t="s">
        <v>27</v>
      </c>
      <c r="B130" s="33" t="s">
        <v>1254</v>
      </c>
      <c r="C130" s="33" t="s">
        <v>1254</v>
      </c>
      <c r="D130" s="33" t="s">
        <v>1255</v>
      </c>
      <c r="E130" s="34">
        <v>100</v>
      </c>
      <c r="F130" s="33" t="s">
        <v>1229</v>
      </c>
      <c r="G130" s="33" t="s">
        <v>1230</v>
      </c>
      <c r="H130" s="33" t="s">
        <v>34</v>
      </c>
    </row>
    <row r="131" spans="1:8" x14ac:dyDescent="0.3">
      <c r="A131" s="33" t="s">
        <v>27</v>
      </c>
      <c r="B131" s="33" t="s">
        <v>1249</v>
      </c>
      <c r="C131" s="33" t="s">
        <v>1249</v>
      </c>
      <c r="D131" s="33" t="s">
        <v>33</v>
      </c>
      <c r="E131" s="34">
        <v>948.3</v>
      </c>
      <c r="F131" s="33" t="s">
        <v>1229</v>
      </c>
      <c r="G131" s="33" t="s">
        <v>1230</v>
      </c>
      <c r="H131" s="33" t="s">
        <v>34</v>
      </c>
    </row>
    <row r="132" spans="1:8" x14ac:dyDescent="0.3">
      <c r="A132" s="33" t="s">
        <v>27</v>
      </c>
      <c r="B132" s="33" t="s">
        <v>1242</v>
      </c>
      <c r="C132" s="33" t="s">
        <v>1242</v>
      </c>
      <c r="D132" s="33" t="s">
        <v>33</v>
      </c>
      <c r="E132" s="34">
        <v>768.94</v>
      </c>
      <c r="F132" s="33" t="s">
        <v>1229</v>
      </c>
      <c r="G132" s="33" t="s">
        <v>1230</v>
      </c>
      <c r="H132" s="33" t="s">
        <v>34</v>
      </c>
    </row>
    <row r="133" spans="1:8" x14ac:dyDescent="0.3">
      <c r="A133" s="33" t="s">
        <v>27</v>
      </c>
      <c r="B133" s="33" t="s">
        <v>1250</v>
      </c>
      <c r="C133" s="33" t="s">
        <v>1250</v>
      </c>
      <c r="D133" s="33" t="s">
        <v>33</v>
      </c>
      <c r="E133" s="34">
        <v>768.94</v>
      </c>
      <c r="F133" s="33" t="s">
        <v>1229</v>
      </c>
      <c r="G133" s="33" t="s">
        <v>1230</v>
      </c>
      <c r="H133" s="33" t="s">
        <v>34</v>
      </c>
    </row>
    <row r="134" spans="1:8" x14ac:dyDescent="0.3">
      <c r="A134" s="33" t="s">
        <v>27</v>
      </c>
      <c r="B134" s="33" t="s">
        <v>1238</v>
      </c>
      <c r="C134" s="33" t="s">
        <v>1238</v>
      </c>
      <c r="D134" s="33" t="s">
        <v>33</v>
      </c>
      <c r="E134" s="34">
        <v>768.94</v>
      </c>
      <c r="F134" s="33" t="s">
        <v>1229</v>
      </c>
      <c r="G134" s="33" t="s">
        <v>1230</v>
      </c>
      <c r="H134" s="33" t="s">
        <v>34</v>
      </c>
    </row>
    <row r="135" spans="1:8" x14ac:dyDescent="0.3">
      <c r="A135" s="33" t="s">
        <v>27</v>
      </c>
      <c r="B135" s="33" t="s">
        <v>1248</v>
      </c>
      <c r="C135" s="33" t="s">
        <v>1248</v>
      </c>
      <c r="D135" s="33" t="s">
        <v>33</v>
      </c>
      <c r="E135" s="34">
        <v>768.94</v>
      </c>
      <c r="F135" s="33" t="s">
        <v>1229</v>
      </c>
      <c r="G135" s="33" t="s">
        <v>1230</v>
      </c>
      <c r="H135" s="33" t="s">
        <v>34</v>
      </c>
    </row>
    <row r="136" spans="1:8" x14ac:dyDescent="0.3">
      <c r="A136" s="33" t="s">
        <v>27</v>
      </c>
      <c r="B136" s="33" t="s">
        <v>1234</v>
      </c>
      <c r="C136" s="33" t="s">
        <v>1234</v>
      </c>
      <c r="D136" s="33" t="s">
        <v>33</v>
      </c>
      <c r="E136" s="34">
        <v>768.94</v>
      </c>
      <c r="F136" s="33" t="s">
        <v>1229</v>
      </c>
      <c r="G136" s="33" t="s">
        <v>1230</v>
      </c>
      <c r="H136" s="33" t="s">
        <v>34</v>
      </c>
    </row>
    <row r="137" spans="1:8" x14ac:dyDescent="0.3">
      <c r="A137" s="33" t="s">
        <v>27</v>
      </c>
      <c r="B137" s="33" t="s">
        <v>1228</v>
      </c>
      <c r="C137" s="33" t="s">
        <v>1228</v>
      </c>
      <c r="D137" s="33" t="s">
        <v>33</v>
      </c>
      <c r="E137" s="34">
        <v>768.94</v>
      </c>
      <c r="F137" s="33" t="s">
        <v>1229</v>
      </c>
      <c r="G137" s="33" t="s">
        <v>1230</v>
      </c>
      <c r="H137" s="33" t="s">
        <v>34</v>
      </c>
    </row>
    <row r="138" spans="1:8" x14ac:dyDescent="0.3">
      <c r="A138" s="33" t="s">
        <v>27</v>
      </c>
      <c r="B138" s="33" t="s">
        <v>1251</v>
      </c>
      <c r="C138" s="33" t="s">
        <v>1251</v>
      </c>
      <c r="D138" s="33" t="s">
        <v>33</v>
      </c>
      <c r="E138" s="34">
        <v>768.94</v>
      </c>
      <c r="F138" s="33" t="s">
        <v>1229</v>
      </c>
      <c r="G138" s="33" t="s">
        <v>1230</v>
      </c>
      <c r="H138" s="33" t="s">
        <v>34</v>
      </c>
    </row>
    <row r="139" spans="1:8" x14ac:dyDescent="0.3">
      <c r="A139" s="33" t="s">
        <v>27</v>
      </c>
      <c r="B139" s="33" t="s">
        <v>1237</v>
      </c>
      <c r="C139" s="33" t="s">
        <v>1237</v>
      </c>
      <c r="D139" s="33" t="s">
        <v>33</v>
      </c>
      <c r="E139" s="34">
        <v>792.03</v>
      </c>
      <c r="F139" s="33" t="s">
        <v>1229</v>
      </c>
      <c r="G139" s="33" t="s">
        <v>1230</v>
      </c>
      <c r="H139" s="33" t="s">
        <v>34</v>
      </c>
    </row>
    <row r="140" spans="1:8" x14ac:dyDescent="0.3">
      <c r="A140" s="33" t="s">
        <v>27</v>
      </c>
      <c r="B140" s="33" t="s">
        <v>1256</v>
      </c>
      <c r="C140" s="33" t="s">
        <v>1256</v>
      </c>
      <c r="D140" s="33" t="s">
        <v>33</v>
      </c>
      <c r="E140" s="34">
        <v>792.03</v>
      </c>
      <c r="F140" s="33" t="s">
        <v>1229</v>
      </c>
      <c r="G140" s="33" t="s">
        <v>1230</v>
      </c>
      <c r="H140" s="33" t="s">
        <v>34</v>
      </c>
    </row>
    <row r="141" spans="1:8" x14ac:dyDescent="0.3">
      <c r="A141" s="33" t="s">
        <v>27</v>
      </c>
      <c r="B141" s="33" t="s">
        <v>1236</v>
      </c>
      <c r="C141" s="33" t="s">
        <v>1236</v>
      </c>
      <c r="D141" s="33" t="s">
        <v>33</v>
      </c>
      <c r="E141" s="34">
        <v>792.03</v>
      </c>
      <c r="F141" s="33" t="s">
        <v>1229</v>
      </c>
      <c r="G141" s="33" t="s">
        <v>1230</v>
      </c>
      <c r="H141" s="33" t="s">
        <v>34</v>
      </c>
    </row>
    <row r="142" spans="1:8" x14ac:dyDescent="0.3">
      <c r="A142" s="33" t="s">
        <v>27</v>
      </c>
      <c r="B142" s="33" t="s">
        <v>1258</v>
      </c>
      <c r="C142" s="33" t="s">
        <v>1258</v>
      </c>
      <c r="D142" s="33" t="s">
        <v>33</v>
      </c>
      <c r="E142" s="34">
        <v>792.03</v>
      </c>
      <c r="F142" s="33" t="s">
        <v>1229</v>
      </c>
      <c r="G142" s="33" t="s">
        <v>1230</v>
      </c>
      <c r="H142" s="33" t="s">
        <v>34</v>
      </c>
    </row>
    <row r="143" spans="1:8" x14ac:dyDescent="0.3">
      <c r="A143" s="33" t="s">
        <v>27</v>
      </c>
      <c r="B143" s="33" t="s">
        <v>1245</v>
      </c>
      <c r="C143" s="33" t="s">
        <v>1245</v>
      </c>
      <c r="D143" s="33" t="s">
        <v>33</v>
      </c>
      <c r="E143" s="34">
        <v>792.03</v>
      </c>
      <c r="F143" s="33" t="s">
        <v>1229</v>
      </c>
      <c r="G143" s="33" t="s">
        <v>1230</v>
      </c>
      <c r="H143" s="33" t="s">
        <v>34</v>
      </c>
    </row>
    <row r="144" spans="1:8" x14ac:dyDescent="0.3">
      <c r="A144" s="33" t="s">
        <v>27</v>
      </c>
      <c r="B144" s="33" t="s">
        <v>1246</v>
      </c>
      <c r="C144" s="33" t="s">
        <v>1246</v>
      </c>
      <c r="D144" s="33" t="s">
        <v>33</v>
      </c>
      <c r="E144" s="34">
        <v>792.03</v>
      </c>
      <c r="F144" s="33" t="s">
        <v>1229</v>
      </c>
      <c r="G144" s="33" t="s">
        <v>1230</v>
      </c>
      <c r="H144" s="33" t="s">
        <v>34</v>
      </c>
    </row>
    <row r="145" spans="1:8" x14ac:dyDescent="0.3">
      <c r="A145" s="33" t="s">
        <v>27</v>
      </c>
      <c r="B145" s="33" t="s">
        <v>1247</v>
      </c>
      <c r="C145" s="33" t="s">
        <v>1247</v>
      </c>
      <c r="D145" s="33" t="s">
        <v>33</v>
      </c>
      <c r="E145" s="34">
        <v>792.03</v>
      </c>
      <c r="F145" s="33" t="s">
        <v>1229</v>
      </c>
      <c r="G145" s="33" t="s">
        <v>1230</v>
      </c>
      <c r="H145" s="33" t="s">
        <v>34</v>
      </c>
    </row>
    <row r="146" spans="1:8" x14ac:dyDescent="0.3">
      <c r="A146" s="33" t="s">
        <v>27</v>
      </c>
      <c r="B146" s="33" t="s">
        <v>1231</v>
      </c>
      <c r="C146" s="33" t="s">
        <v>1231</v>
      </c>
      <c r="D146" s="33" t="s">
        <v>33</v>
      </c>
      <c r="E146" s="34">
        <v>911.5</v>
      </c>
      <c r="F146" s="33" t="s">
        <v>1229</v>
      </c>
      <c r="G146" s="33" t="s">
        <v>1230</v>
      </c>
      <c r="H146" s="33" t="s">
        <v>34</v>
      </c>
    </row>
    <row r="147" spans="1:8" x14ac:dyDescent="0.3">
      <c r="A147" s="33" t="s">
        <v>27</v>
      </c>
      <c r="B147" s="33" t="s">
        <v>1233</v>
      </c>
      <c r="C147" s="33" t="s">
        <v>1233</v>
      </c>
      <c r="D147" s="33" t="s">
        <v>33</v>
      </c>
      <c r="E147" s="34">
        <v>911.5</v>
      </c>
      <c r="F147" s="33" t="s">
        <v>1229</v>
      </c>
      <c r="G147" s="33" t="s">
        <v>1230</v>
      </c>
      <c r="H147" s="33" t="s">
        <v>34</v>
      </c>
    </row>
    <row r="148" spans="1:8" x14ac:dyDescent="0.3">
      <c r="A148" s="33" t="s">
        <v>27</v>
      </c>
      <c r="B148" s="33" t="s">
        <v>1240</v>
      </c>
      <c r="C148" s="33" t="s">
        <v>1240</v>
      </c>
      <c r="D148" s="33" t="s">
        <v>33</v>
      </c>
      <c r="E148" s="34">
        <v>911.5</v>
      </c>
      <c r="F148" s="33" t="s">
        <v>1229</v>
      </c>
      <c r="G148" s="33" t="s">
        <v>1230</v>
      </c>
      <c r="H148" s="33" t="s">
        <v>34</v>
      </c>
    </row>
    <row r="149" spans="1:8" x14ac:dyDescent="0.3">
      <c r="A149" s="33" t="s">
        <v>27</v>
      </c>
      <c r="B149" s="33" t="s">
        <v>1239</v>
      </c>
      <c r="C149" s="33" t="s">
        <v>1239</v>
      </c>
      <c r="D149" s="33" t="s">
        <v>33</v>
      </c>
      <c r="E149" s="34">
        <v>682</v>
      </c>
      <c r="F149" s="33" t="s">
        <v>1229</v>
      </c>
      <c r="G149" s="33" t="s">
        <v>1230</v>
      </c>
      <c r="H149" s="33" t="s">
        <v>34</v>
      </c>
    </row>
    <row r="150" spans="1:8" x14ac:dyDescent="0.3">
      <c r="A150" s="33" t="s">
        <v>27</v>
      </c>
      <c r="B150" s="33" t="s">
        <v>1241</v>
      </c>
      <c r="C150" s="33" t="s">
        <v>1241</v>
      </c>
      <c r="D150" s="33" t="s">
        <v>33</v>
      </c>
      <c r="E150" s="34">
        <v>682</v>
      </c>
      <c r="F150" s="33" t="s">
        <v>1229</v>
      </c>
      <c r="G150" s="33" t="s">
        <v>1230</v>
      </c>
      <c r="H150" s="33" t="s">
        <v>34</v>
      </c>
    </row>
    <row r="151" spans="1:8" x14ac:dyDescent="0.3">
      <c r="A151" s="33" t="s">
        <v>27</v>
      </c>
      <c r="B151" s="33" t="s">
        <v>1243</v>
      </c>
      <c r="C151" s="33" t="s">
        <v>1243</v>
      </c>
      <c r="D151" s="33" t="s">
        <v>33</v>
      </c>
      <c r="E151" s="34">
        <v>682</v>
      </c>
      <c r="F151" s="33" t="s">
        <v>1229</v>
      </c>
      <c r="G151" s="33" t="s">
        <v>1230</v>
      </c>
      <c r="H151" s="33" t="s">
        <v>34</v>
      </c>
    </row>
    <row r="152" spans="1:8" x14ac:dyDescent="0.3">
      <c r="A152" s="33" t="s">
        <v>27</v>
      </c>
      <c r="B152" s="33" t="s">
        <v>1235</v>
      </c>
      <c r="C152" s="33" t="s">
        <v>1235</v>
      </c>
      <c r="D152" s="33" t="s">
        <v>33</v>
      </c>
      <c r="E152" s="34">
        <v>682</v>
      </c>
      <c r="F152" s="33" t="s">
        <v>1229</v>
      </c>
      <c r="G152" s="33" t="s">
        <v>1230</v>
      </c>
      <c r="H152" s="33" t="s">
        <v>34</v>
      </c>
    </row>
    <row r="153" spans="1:8" x14ac:dyDescent="0.3">
      <c r="A153" s="33" t="s">
        <v>27</v>
      </c>
      <c r="B153" s="33" t="s">
        <v>1244</v>
      </c>
      <c r="C153" s="33" t="s">
        <v>1244</v>
      </c>
      <c r="D153" s="33" t="s">
        <v>33</v>
      </c>
      <c r="E153" s="34">
        <v>682</v>
      </c>
      <c r="F153" s="33" t="s">
        <v>1229</v>
      </c>
      <c r="G153" s="33" t="s">
        <v>1230</v>
      </c>
      <c r="H153" s="33" t="s">
        <v>34</v>
      </c>
    </row>
    <row r="154" spans="1:8" x14ac:dyDescent="0.3">
      <c r="A154" s="33" t="s">
        <v>27</v>
      </c>
      <c r="B154" s="33" t="s">
        <v>1257</v>
      </c>
      <c r="C154" s="33" t="s">
        <v>1257</v>
      </c>
      <c r="D154" s="33" t="s">
        <v>33</v>
      </c>
      <c r="E154" s="34">
        <v>100</v>
      </c>
      <c r="F154" s="33" t="s">
        <v>1229</v>
      </c>
      <c r="G154" s="33" t="s">
        <v>1230</v>
      </c>
      <c r="H154" s="33" t="s">
        <v>34</v>
      </c>
    </row>
    <row r="155" spans="1:8" x14ac:dyDescent="0.3">
      <c r="A155" s="33" t="s">
        <v>27</v>
      </c>
      <c r="B155" s="33" t="s">
        <v>1232</v>
      </c>
      <c r="C155" s="33" t="s">
        <v>1232</v>
      </c>
      <c r="D155" s="33" t="s">
        <v>33</v>
      </c>
      <c r="E155" s="34">
        <v>100</v>
      </c>
      <c r="F155" s="33" t="s">
        <v>1229</v>
      </c>
      <c r="G155" s="33" t="s">
        <v>1230</v>
      </c>
      <c r="H155" s="33" t="s">
        <v>34</v>
      </c>
    </row>
    <row r="156" spans="1:8" x14ac:dyDescent="0.3">
      <c r="A156" s="33" t="s">
        <v>27</v>
      </c>
      <c r="B156" s="33" t="s">
        <v>1252</v>
      </c>
      <c r="C156" s="33" t="s">
        <v>1252</v>
      </c>
      <c r="D156" s="33" t="s">
        <v>1253</v>
      </c>
      <c r="E156" s="34">
        <v>1086.9100000000001</v>
      </c>
      <c r="F156" s="33" t="s">
        <v>1229</v>
      </c>
      <c r="G156" s="33" t="s">
        <v>1230</v>
      </c>
      <c r="H156" s="33" t="s">
        <v>35</v>
      </c>
    </row>
    <row r="157" spans="1:8" x14ac:dyDescent="0.3">
      <c r="A157" s="33" t="s">
        <v>27</v>
      </c>
      <c r="B157" s="33" t="s">
        <v>160</v>
      </c>
      <c r="C157" s="33" t="s">
        <v>160</v>
      </c>
      <c r="D157" s="33" t="s">
        <v>39</v>
      </c>
      <c r="E157" s="34">
        <v>3100</v>
      </c>
      <c r="F157" s="33" t="s">
        <v>161</v>
      </c>
      <c r="G157" s="33" t="s">
        <v>44</v>
      </c>
      <c r="H157" s="33" t="s">
        <v>36</v>
      </c>
    </row>
    <row r="158" spans="1:8" x14ac:dyDescent="0.3">
      <c r="A158" s="33" t="s">
        <v>27</v>
      </c>
      <c r="B158" s="33" t="s">
        <v>1227</v>
      </c>
      <c r="C158" s="33" t="s">
        <v>1227</v>
      </c>
      <c r="D158" s="33" t="s">
        <v>39</v>
      </c>
      <c r="E158" s="34">
        <v>3617</v>
      </c>
      <c r="F158" s="33" t="s">
        <v>161</v>
      </c>
      <c r="G158" s="33" t="s">
        <v>44</v>
      </c>
      <c r="H158" s="33" t="s">
        <v>36</v>
      </c>
    </row>
    <row r="159" spans="1:8" x14ac:dyDescent="0.3">
      <c r="A159" s="33" t="s">
        <v>27</v>
      </c>
      <c r="B159" s="33" t="s">
        <v>1215</v>
      </c>
      <c r="C159" s="33" t="s">
        <v>1215</v>
      </c>
      <c r="D159" s="33" t="s">
        <v>39</v>
      </c>
      <c r="E159" s="34">
        <v>2702</v>
      </c>
      <c r="F159" s="33" t="s">
        <v>1206</v>
      </c>
      <c r="G159" s="33" t="s">
        <v>44</v>
      </c>
      <c r="H159" s="33" t="s">
        <v>36</v>
      </c>
    </row>
    <row r="160" spans="1:8" x14ac:dyDescent="0.3">
      <c r="A160" s="33" t="s">
        <v>27</v>
      </c>
      <c r="B160" s="33" t="s">
        <v>1210</v>
      </c>
      <c r="C160" s="33" t="s">
        <v>1210</v>
      </c>
      <c r="D160" s="33" t="s">
        <v>39</v>
      </c>
      <c r="E160" s="34">
        <v>2702</v>
      </c>
      <c r="F160" s="33" t="s">
        <v>1206</v>
      </c>
      <c r="G160" s="33" t="s">
        <v>44</v>
      </c>
      <c r="H160" s="33" t="s">
        <v>36</v>
      </c>
    </row>
    <row r="161" spans="1:8" x14ac:dyDescent="0.3">
      <c r="A161" s="33" t="s">
        <v>27</v>
      </c>
      <c r="B161" s="33" t="s">
        <v>1211</v>
      </c>
      <c r="C161" s="33" t="s">
        <v>1211</v>
      </c>
      <c r="D161" s="33" t="s">
        <v>39</v>
      </c>
      <c r="E161" s="34">
        <v>2950</v>
      </c>
      <c r="F161" s="33" t="s">
        <v>1206</v>
      </c>
      <c r="G161" s="33" t="s">
        <v>44</v>
      </c>
      <c r="H161" s="33" t="s">
        <v>36</v>
      </c>
    </row>
    <row r="162" spans="1:8" x14ac:dyDescent="0.3">
      <c r="A162" s="33" t="s">
        <v>27</v>
      </c>
      <c r="B162" s="33" t="s">
        <v>1216</v>
      </c>
      <c r="C162" s="33" t="s">
        <v>1216</v>
      </c>
      <c r="D162" s="33" t="s">
        <v>39</v>
      </c>
      <c r="E162" s="34">
        <v>2700</v>
      </c>
      <c r="F162" s="33" t="s">
        <v>1206</v>
      </c>
      <c r="G162" s="33" t="s">
        <v>44</v>
      </c>
      <c r="H162" s="33" t="s">
        <v>36</v>
      </c>
    </row>
    <row r="163" spans="1:8" x14ac:dyDescent="0.3">
      <c r="A163" s="33" t="s">
        <v>27</v>
      </c>
      <c r="B163" s="33" t="s">
        <v>1214</v>
      </c>
      <c r="C163" s="33" t="s">
        <v>1214</v>
      </c>
      <c r="D163" s="33" t="s">
        <v>39</v>
      </c>
      <c r="E163" s="34">
        <v>2700</v>
      </c>
      <c r="F163" s="33" t="s">
        <v>1206</v>
      </c>
      <c r="G163" s="33" t="s">
        <v>44</v>
      </c>
      <c r="H163" s="33" t="s">
        <v>36</v>
      </c>
    </row>
    <row r="164" spans="1:8" x14ac:dyDescent="0.3">
      <c r="A164" s="33" t="s">
        <v>27</v>
      </c>
      <c r="B164" s="33" t="s">
        <v>1223</v>
      </c>
      <c r="C164" s="33" t="s">
        <v>1223</v>
      </c>
      <c r="D164" s="33" t="s">
        <v>39</v>
      </c>
      <c r="E164" s="34">
        <v>2700</v>
      </c>
      <c r="F164" s="33" t="s">
        <v>1206</v>
      </c>
      <c r="G164" s="33" t="s">
        <v>44</v>
      </c>
      <c r="H164" s="33" t="s">
        <v>36</v>
      </c>
    </row>
    <row r="165" spans="1:8" x14ac:dyDescent="0.3">
      <c r="A165" s="33" t="s">
        <v>27</v>
      </c>
      <c r="B165" s="33" t="s">
        <v>1222</v>
      </c>
      <c r="C165" s="33" t="s">
        <v>1222</v>
      </c>
      <c r="D165" s="33" t="s">
        <v>39</v>
      </c>
      <c r="E165" s="34">
        <v>2700</v>
      </c>
      <c r="F165" s="33" t="s">
        <v>1206</v>
      </c>
      <c r="G165" s="33" t="s">
        <v>44</v>
      </c>
      <c r="H165" s="33" t="s">
        <v>36</v>
      </c>
    </row>
    <row r="166" spans="1:8" x14ac:dyDescent="0.3">
      <c r="A166" s="33" t="s">
        <v>27</v>
      </c>
      <c r="B166" s="33" t="s">
        <v>1208</v>
      </c>
      <c r="C166" s="33" t="s">
        <v>1208</v>
      </c>
      <c r="D166" s="33" t="s">
        <v>39</v>
      </c>
      <c r="E166" s="34">
        <v>2540</v>
      </c>
      <c r="F166" s="33" t="s">
        <v>1206</v>
      </c>
      <c r="G166" s="33" t="s">
        <v>44</v>
      </c>
      <c r="H166" s="33" t="s">
        <v>36</v>
      </c>
    </row>
    <row r="167" spans="1:8" x14ac:dyDescent="0.3">
      <c r="A167" s="33" t="s">
        <v>27</v>
      </c>
      <c r="B167" s="33" t="s">
        <v>1205</v>
      </c>
      <c r="C167" s="33" t="s">
        <v>1205</v>
      </c>
      <c r="D167" s="33" t="s">
        <v>39</v>
      </c>
      <c r="E167" s="34">
        <v>2262</v>
      </c>
      <c r="F167" s="33" t="s">
        <v>1206</v>
      </c>
      <c r="G167" s="33" t="s">
        <v>44</v>
      </c>
      <c r="H167" s="33" t="s">
        <v>36</v>
      </c>
    </row>
    <row r="168" spans="1:8" x14ac:dyDescent="0.3">
      <c r="A168" s="33" t="s">
        <v>27</v>
      </c>
      <c r="B168" s="33" t="s">
        <v>1224</v>
      </c>
      <c r="C168" s="33" t="s">
        <v>1224</v>
      </c>
      <c r="D168" s="33" t="s">
        <v>39</v>
      </c>
      <c r="E168" s="34">
        <v>2262</v>
      </c>
      <c r="F168" s="33" t="s">
        <v>1206</v>
      </c>
      <c r="G168" s="33" t="s">
        <v>44</v>
      </c>
      <c r="H168" s="33" t="s">
        <v>36</v>
      </c>
    </row>
    <row r="169" spans="1:8" x14ac:dyDescent="0.3">
      <c r="A169" s="33" t="s">
        <v>27</v>
      </c>
      <c r="B169" s="33" t="s">
        <v>1207</v>
      </c>
      <c r="C169" s="33" t="s">
        <v>1207</v>
      </c>
      <c r="D169" s="33" t="s">
        <v>39</v>
      </c>
      <c r="E169" s="34">
        <v>2159.1</v>
      </c>
      <c r="F169" s="33" t="s">
        <v>1206</v>
      </c>
      <c r="G169" s="33" t="s">
        <v>44</v>
      </c>
      <c r="H169" s="33" t="s">
        <v>36</v>
      </c>
    </row>
    <row r="170" spans="1:8" x14ac:dyDescent="0.3">
      <c r="A170" s="33" t="s">
        <v>27</v>
      </c>
      <c r="B170" s="33" t="s">
        <v>1212</v>
      </c>
      <c r="C170" s="33" t="s">
        <v>1212</v>
      </c>
      <c r="D170" s="33" t="s">
        <v>39</v>
      </c>
      <c r="E170" s="34">
        <v>3233</v>
      </c>
      <c r="F170" s="33" t="s">
        <v>1206</v>
      </c>
      <c r="G170" s="33" t="s">
        <v>44</v>
      </c>
      <c r="H170" s="33" t="s">
        <v>36</v>
      </c>
    </row>
    <row r="171" spans="1:8" x14ac:dyDescent="0.3">
      <c r="A171" s="33" t="s">
        <v>27</v>
      </c>
      <c r="B171" s="33" t="s">
        <v>1219</v>
      </c>
      <c r="C171" s="33" t="s">
        <v>1219</v>
      </c>
      <c r="D171" s="33" t="s">
        <v>39</v>
      </c>
      <c r="E171" s="34">
        <v>3233</v>
      </c>
      <c r="F171" s="33" t="s">
        <v>1206</v>
      </c>
      <c r="G171" s="33" t="s">
        <v>44</v>
      </c>
      <c r="H171" s="33" t="s">
        <v>36</v>
      </c>
    </row>
    <row r="172" spans="1:8" x14ac:dyDescent="0.3">
      <c r="A172" s="33" t="s">
        <v>27</v>
      </c>
      <c r="B172" s="33" t="s">
        <v>1209</v>
      </c>
      <c r="C172" s="33" t="s">
        <v>1209</v>
      </c>
      <c r="D172" s="33" t="s">
        <v>39</v>
      </c>
      <c r="E172" s="34">
        <v>3233</v>
      </c>
      <c r="F172" s="33" t="s">
        <v>1206</v>
      </c>
      <c r="G172" s="33" t="s">
        <v>44</v>
      </c>
      <c r="H172" s="33" t="s">
        <v>36</v>
      </c>
    </row>
    <row r="173" spans="1:8" x14ac:dyDescent="0.3">
      <c r="A173" s="33" t="s">
        <v>27</v>
      </c>
      <c r="B173" s="33" t="s">
        <v>1217</v>
      </c>
      <c r="C173" s="33" t="s">
        <v>1217</v>
      </c>
      <c r="D173" s="33" t="s">
        <v>39</v>
      </c>
      <c r="E173" s="34">
        <v>3139</v>
      </c>
      <c r="F173" s="33" t="s">
        <v>1206</v>
      </c>
      <c r="G173" s="33" t="s">
        <v>44</v>
      </c>
      <c r="H173" s="33" t="s">
        <v>36</v>
      </c>
    </row>
    <row r="174" spans="1:8" x14ac:dyDescent="0.3">
      <c r="A174" s="33" t="s">
        <v>27</v>
      </c>
      <c r="B174" s="33" t="s">
        <v>1213</v>
      </c>
      <c r="C174" s="33" t="s">
        <v>1213</v>
      </c>
      <c r="D174" s="33" t="s">
        <v>39</v>
      </c>
      <c r="E174" s="34">
        <v>2950</v>
      </c>
      <c r="F174" s="33" t="s">
        <v>1206</v>
      </c>
      <c r="G174" s="33" t="s">
        <v>44</v>
      </c>
      <c r="H174" s="33" t="s">
        <v>36</v>
      </c>
    </row>
    <row r="175" spans="1:8" x14ac:dyDescent="0.3">
      <c r="A175" s="33" t="s">
        <v>27</v>
      </c>
      <c r="B175" s="33" t="s">
        <v>1218</v>
      </c>
      <c r="C175" s="33" t="s">
        <v>1218</v>
      </c>
      <c r="D175" s="33" t="s">
        <v>39</v>
      </c>
      <c r="E175" s="34">
        <v>2950</v>
      </c>
      <c r="F175" s="33" t="s">
        <v>1206</v>
      </c>
      <c r="G175" s="33" t="s">
        <v>44</v>
      </c>
      <c r="H175" s="33" t="s">
        <v>36</v>
      </c>
    </row>
    <row r="176" spans="1:8" x14ac:dyDescent="0.3">
      <c r="A176" s="33" t="s">
        <v>27</v>
      </c>
      <c r="B176" s="33" t="s">
        <v>1226</v>
      </c>
      <c r="C176" s="33" t="s">
        <v>1226</v>
      </c>
      <c r="D176" s="33" t="s">
        <v>39</v>
      </c>
      <c r="E176" s="34">
        <v>3344</v>
      </c>
      <c r="F176" s="33" t="s">
        <v>1206</v>
      </c>
      <c r="G176" s="33" t="s">
        <v>44</v>
      </c>
      <c r="H176" s="33" t="s">
        <v>36</v>
      </c>
    </row>
    <row r="177" spans="1:8" x14ac:dyDescent="0.3">
      <c r="A177" s="33" t="s">
        <v>27</v>
      </c>
      <c r="B177" s="33" t="s">
        <v>1225</v>
      </c>
      <c r="C177" s="33" t="s">
        <v>1225</v>
      </c>
      <c r="D177" s="33" t="s">
        <v>39</v>
      </c>
      <c r="E177" s="34">
        <v>3344</v>
      </c>
      <c r="F177" s="33" t="s">
        <v>1206</v>
      </c>
      <c r="G177" s="33" t="s">
        <v>44</v>
      </c>
      <c r="H177" s="33" t="s">
        <v>36</v>
      </c>
    </row>
    <row r="178" spans="1:8" x14ac:dyDescent="0.3">
      <c r="A178" s="33" t="s">
        <v>27</v>
      </c>
      <c r="B178" s="33" t="s">
        <v>1220</v>
      </c>
      <c r="C178" s="33" t="s">
        <v>1220</v>
      </c>
      <c r="D178" s="33" t="s">
        <v>39</v>
      </c>
      <c r="E178" s="34">
        <v>1585.46</v>
      </c>
      <c r="F178" s="33" t="s">
        <v>1206</v>
      </c>
      <c r="G178" s="33" t="s">
        <v>44</v>
      </c>
      <c r="H178" s="33" t="s">
        <v>36</v>
      </c>
    </row>
    <row r="179" spans="1:8" x14ac:dyDescent="0.3">
      <c r="A179" s="33" t="s">
        <v>27</v>
      </c>
      <c r="B179" s="33" t="s">
        <v>1221</v>
      </c>
      <c r="C179" s="33" t="s">
        <v>1221</v>
      </c>
      <c r="D179" s="33" t="s">
        <v>39</v>
      </c>
      <c r="E179" s="34">
        <v>1585.46</v>
      </c>
      <c r="F179" s="33" t="s">
        <v>1206</v>
      </c>
      <c r="G179" s="33" t="s">
        <v>44</v>
      </c>
      <c r="H179" s="33" t="s">
        <v>36</v>
      </c>
    </row>
    <row r="180" spans="1:8" x14ac:dyDescent="0.3">
      <c r="A180" s="33" t="s">
        <v>27</v>
      </c>
      <c r="B180" s="33" t="s">
        <v>1192</v>
      </c>
      <c r="C180" s="33" t="s">
        <v>1192</v>
      </c>
      <c r="D180" s="33" t="s">
        <v>39</v>
      </c>
      <c r="E180" s="34">
        <v>2139</v>
      </c>
      <c r="F180" s="33" t="s">
        <v>166</v>
      </c>
      <c r="G180" s="33" t="s">
        <v>44</v>
      </c>
      <c r="H180" s="33" t="s">
        <v>36</v>
      </c>
    </row>
    <row r="181" spans="1:8" x14ac:dyDescent="0.3">
      <c r="A181" s="33" t="s">
        <v>27</v>
      </c>
      <c r="B181" s="33" t="s">
        <v>1195</v>
      </c>
      <c r="C181" s="33" t="s">
        <v>1195</v>
      </c>
      <c r="D181" s="33" t="s">
        <v>39</v>
      </c>
      <c r="E181" s="34">
        <v>1838</v>
      </c>
      <c r="F181" s="33" t="s">
        <v>166</v>
      </c>
      <c r="G181" s="33" t="s">
        <v>44</v>
      </c>
      <c r="H181" s="33" t="s">
        <v>36</v>
      </c>
    </row>
    <row r="182" spans="1:8" x14ac:dyDescent="0.3">
      <c r="A182" s="33" t="s">
        <v>27</v>
      </c>
      <c r="B182" s="33" t="s">
        <v>1197</v>
      </c>
      <c r="C182" s="33" t="s">
        <v>1197</v>
      </c>
      <c r="D182" s="33" t="s">
        <v>39</v>
      </c>
      <c r="E182" s="34">
        <v>2950</v>
      </c>
      <c r="F182" s="33" t="s">
        <v>166</v>
      </c>
      <c r="G182" s="33" t="s">
        <v>44</v>
      </c>
      <c r="H182" s="33" t="s">
        <v>36</v>
      </c>
    </row>
    <row r="183" spans="1:8" x14ac:dyDescent="0.3">
      <c r="A183" s="33" t="s">
        <v>27</v>
      </c>
      <c r="B183" s="33" t="s">
        <v>1200</v>
      </c>
      <c r="C183" s="33" t="s">
        <v>1200</v>
      </c>
      <c r="D183" s="33" t="s">
        <v>39</v>
      </c>
      <c r="E183" s="34">
        <v>2700</v>
      </c>
      <c r="F183" s="33" t="s">
        <v>166</v>
      </c>
      <c r="G183" s="33" t="s">
        <v>44</v>
      </c>
      <c r="H183" s="33" t="s">
        <v>36</v>
      </c>
    </row>
    <row r="184" spans="1:8" x14ac:dyDescent="0.3">
      <c r="A184" s="33" t="s">
        <v>27</v>
      </c>
      <c r="B184" s="33" t="s">
        <v>1193</v>
      </c>
      <c r="C184" s="33" t="s">
        <v>1193</v>
      </c>
      <c r="D184" s="33" t="s">
        <v>39</v>
      </c>
      <c r="E184" s="34">
        <v>2475</v>
      </c>
      <c r="F184" s="33" t="s">
        <v>166</v>
      </c>
      <c r="G184" s="33" t="s">
        <v>44</v>
      </c>
      <c r="H184" s="33" t="s">
        <v>36</v>
      </c>
    </row>
    <row r="185" spans="1:8" x14ac:dyDescent="0.3">
      <c r="A185" s="33" t="s">
        <v>27</v>
      </c>
      <c r="B185" s="33" t="s">
        <v>1196</v>
      </c>
      <c r="C185" s="33" t="s">
        <v>1196</v>
      </c>
      <c r="D185" s="33" t="s">
        <v>39</v>
      </c>
      <c r="E185" s="34">
        <v>2475</v>
      </c>
      <c r="F185" s="33" t="s">
        <v>166</v>
      </c>
      <c r="G185" s="33" t="s">
        <v>44</v>
      </c>
      <c r="H185" s="33" t="s">
        <v>36</v>
      </c>
    </row>
    <row r="186" spans="1:8" x14ac:dyDescent="0.3">
      <c r="A186" s="33" t="s">
        <v>27</v>
      </c>
      <c r="B186" s="33" t="s">
        <v>165</v>
      </c>
      <c r="C186" s="33" t="s">
        <v>165</v>
      </c>
      <c r="D186" s="33" t="s">
        <v>39</v>
      </c>
      <c r="E186" s="34">
        <v>2540</v>
      </c>
      <c r="F186" s="33" t="s">
        <v>166</v>
      </c>
      <c r="G186" s="33" t="s">
        <v>44</v>
      </c>
      <c r="H186" s="33" t="s">
        <v>36</v>
      </c>
    </row>
    <row r="187" spans="1:8" x14ac:dyDescent="0.3">
      <c r="A187" s="33" t="s">
        <v>27</v>
      </c>
      <c r="B187" s="33" t="s">
        <v>1191</v>
      </c>
      <c r="C187" s="33" t="s">
        <v>1191</v>
      </c>
      <c r="D187" s="33" t="s">
        <v>39</v>
      </c>
      <c r="E187" s="34">
        <v>2800</v>
      </c>
      <c r="F187" s="33" t="s">
        <v>166</v>
      </c>
      <c r="G187" s="33" t="s">
        <v>44</v>
      </c>
      <c r="H187" s="33" t="s">
        <v>36</v>
      </c>
    </row>
    <row r="188" spans="1:8" x14ac:dyDescent="0.3">
      <c r="A188" s="33" t="s">
        <v>27</v>
      </c>
      <c r="B188" s="33" t="s">
        <v>1194</v>
      </c>
      <c r="C188" s="33" t="s">
        <v>1194</v>
      </c>
      <c r="D188" s="33" t="s">
        <v>39</v>
      </c>
      <c r="E188" s="34">
        <v>2800</v>
      </c>
      <c r="F188" s="33" t="s">
        <v>166</v>
      </c>
      <c r="G188" s="33" t="s">
        <v>44</v>
      </c>
      <c r="H188" s="33" t="s">
        <v>36</v>
      </c>
    </row>
    <row r="189" spans="1:8" x14ac:dyDescent="0.3">
      <c r="A189" s="33" t="s">
        <v>27</v>
      </c>
      <c r="B189" s="33" t="s">
        <v>1190</v>
      </c>
      <c r="C189" s="33" t="s">
        <v>1190</v>
      </c>
      <c r="D189" s="33" t="s">
        <v>39</v>
      </c>
      <c r="E189" s="34">
        <v>3617</v>
      </c>
      <c r="F189" s="33" t="s">
        <v>166</v>
      </c>
      <c r="G189" s="33" t="s">
        <v>44</v>
      </c>
      <c r="H189" s="33" t="s">
        <v>36</v>
      </c>
    </row>
    <row r="190" spans="1:8" x14ac:dyDescent="0.3">
      <c r="A190" s="33" t="s">
        <v>27</v>
      </c>
      <c r="B190" s="33" t="s">
        <v>1198</v>
      </c>
      <c r="C190" s="33" t="s">
        <v>1198</v>
      </c>
      <c r="D190" s="33" t="s">
        <v>39</v>
      </c>
      <c r="E190" s="34">
        <v>3617</v>
      </c>
      <c r="F190" s="33" t="s">
        <v>166</v>
      </c>
      <c r="G190" s="33" t="s">
        <v>44</v>
      </c>
      <c r="H190" s="33" t="s">
        <v>36</v>
      </c>
    </row>
    <row r="191" spans="1:8" x14ac:dyDescent="0.3">
      <c r="A191" s="33" t="s">
        <v>27</v>
      </c>
      <c r="B191" s="33" t="s">
        <v>1204</v>
      </c>
      <c r="C191" s="33" t="s">
        <v>1204</v>
      </c>
      <c r="D191" s="33" t="s">
        <v>39</v>
      </c>
      <c r="E191" s="34">
        <v>2950</v>
      </c>
      <c r="F191" s="33" t="s">
        <v>166</v>
      </c>
      <c r="G191" s="33" t="s">
        <v>44</v>
      </c>
      <c r="H191" s="33" t="s">
        <v>36</v>
      </c>
    </row>
    <row r="192" spans="1:8" x14ac:dyDescent="0.3">
      <c r="A192" s="33" t="s">
        <v>27</v>
      </c>
      <c r="B192" s="33" t="s">
        <v>1199</v>
      </c>
      <c r="C192" s="33" t="s">
        <v>1199</v>
      </c>
      <c r="D192" s="33" t="s">
        <v>39</v>
      </c>
      <c r="E192" s="34">
        <v>2950</v>
      </c>
      <c r="F192" s="33" t="s">
        <v>166</v>
      </c>
      <c r="G192" s="33" t="s">
        <v>44</v>
      </c>
      <c r="H192" s="33" t="s">
        <v>36</v>
      </c>
    </row>
    <row r="193" spans="1:8" x14ac:dyDescent="0.3">
      <c r="A193" s="33" t="s">
        <v>27</v>
      </c>
      <c r="B193" s="33" t="s">
        <v>1203</v>
      </c>
      <c r="C193" s="33" t="s">
        <v>1203</v>
      </c>
      <c r="D193" s="33" t="s">
        <v>39</v>
      </c>
      <c r="E193" s="34">
        <v>2950</v>
      </c>
      <c r="F193" s="33" t="s">
        <v>166</v>
      </c>
      <c r="G193" s="33" t="s">
        <v>44</v>
      </c>
      <c r="H193" s="33" t="s">
        <v>36</v>
      </c>
    </row>
    <row r="194" spans="1:8" x14ac:dyDescent="0.3">
      <c r="A194" s="33" t="s">
        <v>27</v>
      </c>
      <c r="B194" s="33" t="s">
        <v>1202</v>
      </c>
      <c r="C194" s="33" t="s">
        <v>1202</v>
      </c>
      <c r="D194" s="33" t="s">
        <v>39</v>
      </c>
      <c r="E194" s="34">
        <v>1585.46</v>
      </c>
      <c r="F194" s="33" t="s">
        <v>166</v>
      </c>
      <c r="G194" s="33" t="s">
        <v>44</v>
      </c>
      <c r="H194" s="33" t="s">
        <v>36</v>
      </c>
    </row>
    <row r="195" spans="1:8" x14ac:dyDescent="0.3">
      <c r="A195" s="33" t="s">
        <v>27</v>
      </c>
      <c r="B195" s="33" t="s">
        <v>1201</v>
      </c>
      <c r="C195" s="33" t="s">
        <v>1201</v>
      </c>
      <c r="D195" s="33" t="s">
        <v>39</v>
      </c>
      <c r="E195" s="34">
        <v>1585.46</v>
      </c>
      <c r="F195" s="33" t="s">
        <v>166</v>
      </c>
      <c r="G195" s="33" t="s">
        <v>44</v>
      </c>
      <c r="H195" s="33" t="s">
        <v>36</v>
      </c>
    </row>
    <row r="196" spans="1:8" x14ac:dyDescent="0.3">
      <c r="A196" s="33" t="s">
        <v>27</v>
      </c>
      <c r="B196" s="33" t="s">
        <v>1184</v>
      </c>
      <c r="C196" s="33" t="s">
        <v>1184</v>
      </c>
      <c r="D196" s="33" t="s">
        <v>39</v>
      </c>
      <c r="E196" s="34">
        <v>2884</v>
      </c>
      <c r="F196" s="33" t="s">
        <v>1177</v>
      </c>
      <c r="G196" s="33" t="s">
        <v>44</v>
      </c>
      <c r="H196" s="33" t="s">
        <v>35</v>
      </c>
    </row>
    <row r="197" spans="1:8" x14ac:dyDescent="0.3">
      <c r="A197" s="33" t="s">
        <v>27</v>
      </c>
      <c r="B197" s="33" t="s">
        <v>1185</v>
      </c>
      <c r="C197" s="33" t="s">
        <v>1185</v>
      </c>
      <c r="D197" s="33" t="s">
        <v>39</v>
      </c>
      <c r="E197" s="34">
        <v>2884</v>
      </c>
      <c r="F197" s="33" t="s">
        <v>1177</v>
      </c>
      <c r="G197" s="33" t="s">
        <v>44</v>
      </c>
      <c r="H197" s="33" t="s">
        <v>35</v>
      </c>
    </row>
    <row r="198" spans="1:8" x14ac:dyDescent="0.3">
      <c r="A198" s="33" t="s">
        <v>27</v>
      </c>
      <c r="B198" s="33" t="s">
        <v>1187</v>
      </c>
      <c r="C198" s="33" t="s">
        <v>1187</v>
      </c>
      <c r="D198" s="33" t="s">
        <v>39</v>
      </c>
      <c r="E198" s="34">
        <v>2540</v>
      </c>
      <c r="F198" s="33" t="s">
        <v>1177</v>
      </c>
      <c r="G198" s="33" t="s">
        <v>44</v>
      </c>
      <c r="H198" s="33" t="s">
        <v>36</v>
      </c>
    </row>
    <row r="199" spans="1:8" x14ac:dyDescent="0.3">
      <c r="A199" s="33" t="s">
        <v>27</v>
      </c>
      <c r="B199" s="33" t="s">
        <v>1186</v>
      </c>
      <c r="C199" s="33" t="s">
        <v>1186</v>
      </c>
      <c r="D199" s="33" t="s">
        <v>39</v>
      </c>
      <c r="E199" s="34">
        <v>2800</v>
      </c>
      <c r="F199" s="33" t="s">
        <v>1177</v>
      </c>
      <c r="G199" s="33" t="s">
        <v>44</v>
      </c>
      <c r="H199" s="33" t="s">
        <v>36</v>
      </c>
    </row>
    <row r="200" spans="1:8" x14ac:dyDescent="0.3">
      <c r="A200" s="33" t="s">
        <v>27</v>
      </c>
      <c r="B200" s="33" t="s">
        <v>1188</v>
      </c>
      <c r="C200" s="33" t="s">
        <v>1188</v>
      </c>
      <c r="D200" s="33" t="s">
        <v>39</v>
      </c>
      <c r="E200" s="34">
        <v>2262</v>
      </c>
      <c r="F200" s="33" t="s">
        <v>1177</v>
      </c>
      <c r="G200" s="33" t="s">
        <v>44</v>
      </c>
      <c r="H200" s="33" t="s">
        <v>36</v>
      </c>
    </row>
    <row r="201" spans="1:8" x14ac:dyDescent="0.3">
      <c r="A201" s="33" t="s">
        <v>27</v>
      </c>
      <c r="B201" s="33" t="s">
        <v>1178</v>
      </c>
      <c r="C201" s="33" t="s">
        <v>1178</v>
      </c>
      <c r="D201" s="33" t="s">
        <v>39</v>
      </c>
      <c r="E201" s="34">
        <v>2262</v>
      </c>
      <c r="F201" s="33" t="s">
        <v>1177</v>
      </c>
      <c r="G201" s="33" t="s">
        <v>44</v>
      </c>
      <c r="H201" s="33" t="s">
        <v>36</v>
      </c>
    </row>
    <row r="202" spans="1:8" x14ac:dyDescent="0.3">
      <c r="A202" s="33" t="s">
        <v>27</v>
      </c>
      <c r="B202" s="33" t="s">
        <v>1183</v>
      </c>
      <c r="C202" s="33" t="s">
        <v>1183</v>
      </c>
      <c r="D202" s="33" t="s">
        <v>39</v>
      </c>
      <c r="E202" s="34">
        <v>2262</v>
      </c>
      <c r="F202" s="33" t="s">
        <v>1177</v>
      </c>
      <c r="G202" s="33" t="s">
        <v>44</v>
      </c>
      <c r="H202" s="33" t="s">
        <v>36</v>
      </c>
    </row>
    <row r="203" spans="1:8" x14ac:dyDescent="0.3">
      <c r="A203" s="33" t="s">
        <v>27</v>
      </c>
      <c r="B203" s="33" t="s">
        <v>1181</v>
      </c>
      <c r="C203" s="33" t="s">
        <v>1181</v>
      </c>
      <c r="D203" s="33" t="s">
        <v>39</v>
      </c>
      <c r="E203" s="34">
        <v>2262</v>
      </c>
      <c r="F203" s="33" t="s">
        <v>1177</v>
      </c>
      <c r="G203" s="33" t="s">
        <v>44</v>
      </c>
      <c r="H203" s="33" t="s">
        <v>36</v>
      </c>
    </row>
    <row r="204" spans="1:8" x14ac:dyDescent="0.3">
      <c r="A204" s="33" t="s">
        <v>27</v>
      </c>
      <c r="B204" s="33" t="s">
        <v>1189</v>
      </c>
      <c r="C204" s="33" t="s">
        <v>1189</v>
      </c>
      <c r="D204" s="33" t="s">
        <v>39</v>
      </c>
      <c r="E204" s="34">
        <v>3139</v>
      </c>
      <c r="F204" s="33" t="s">
        <v>1177</v>
      </c>
      <c r="G204" s="33" t="s">
        <v>44</v>
      </c>
      <c r="H204" s="33" t="s">
        <v>36</v>
      </c>
    </row>
    <row r="205" spans="1:8" x14ac:dyDescent="0.3">
      <c r="A205" s="33" t="s">
        <v>27</v>
      </c>
      <c r="B205" s="33" t="s">
        <v>1179</v>
      </c>
      <c r="C205" s="33" t="s">
        <v>1179</v>
      </c>
      <c r="D205" s="33" t="s">
        <v>39</v>
      </c>
      <c r="E205" s="34">
        <v>3139</v>
      </c>
      <c r="F205" s="33" t="s">
        <v>1177</v>
      </c>
      <c r="G205" s="33" t="s">
        <v>44</v>
      </c>
      <c r="H205" s="33" t="s">
        <v>36</v>
      </c>
    </row>
    <row r="206" spans="1:8" x14ac:dyDescent="0.3">
      <c r="A206" s="33" t="s">
        <v>27</v>
      </c>
      <c r="B206" s="33" t="s">
        <v>1180</v>
      </c>
      <c r="C206" s="33" t="s">
        <v>1180</v>
      </c>
      <c r="D206" s="33" t="s">
        <v>39</v>
      </c>
      <c r="E206" s="34">
        <v>3139</v>
      </c>
      <c r="F206" s="33" t="s">
        <v>1177</v>
      </c>
      <c r="G206" s="33" t="s">
        <v>44</v>
      </c>
      <c r="H206" s="33" t="s">
        <v>36</v>
      </c>
    </row>
    <row r="207" spans="1:8" x14ac:dyDescent="0.3">
      <c r="A207" s="33" t="s">
        <v>27</v>
      </c>
      <c r="B207" s="33" t="s">
        <v>1182</v>
      </c>
      <c r="C207" s="33" t="s">
        <v>1182</v>
      </c>
      <c r="D207" s="33" t="s">
        <v>39</v>
      </c>
      <c r="E207" s="34">
        <v>3233</v>
      </c>
      <c r="F207" s="33" t="s">
        <v>1177</v>
      </c>
      <c r="G207" s="33" t="s">
        <v>44</v>
      </c>
      <c r="H207" s="33" t="s">
        <v>36</v>
      </c>
    </row>
    <row r="208" spans="1:8" x14ac:dyDescent="0.3">
      <c r="A208" s="33" t="s">
        <v>27</v>
      </c>
      <c r="B208" s="33" t="s">
        <v>1176</v>
      </c>
      <c r="C208" s="33" t="s">
        <v>1176</v>
      </c>
      <c r="D208" s="33" t="s">
        <v>39</v>
      </c>
      <c r="E208" s="34">
        <v>2950</v>
      </c>
      <c r="F208" s="33" t="s">
        <v>1177</v>
      </c>
      <c r="G208" s="33" t="s">
        <v>44</v>
      </c>
      <c r="H208" s="33" t="s">
        <v>36</v>
      </c>
    </row>
    <row r="209" spans="1:8" x14ac:dyDescent="0.3">
      <c r="A209" s="33" t="s">
        <v>27</v>
      </c>
      <c r="B209" s="33" t="s">
        <v>1163</v>
      </c>
      <c r="C209" s="33" t="s">
        <v>1163</v>
      </c>
      <c r="D209" s="33" t="s">
        <v>39</v>
      </c>
      <c r="E209" s="34">
        <v>1998</v>
      </c>
      <c r="F209" s="33" t="s">
        <v>1156</v>
      </c>
      <c r="G209" s="33" t="s">
        <v>44</v>
      </c>
      <c r="H209" s="33" t="s">
        <v>36</v>
      </c>
    </row>
    <row r="210" spans="1:8" x14ac:dyDescent="0.3">
      <c r="A210" s="33" t="s">
        <v>27</v>
      </c>
      <c r="B210" s="33" t="s">
        <v>1159</v>
      </c>
      <c r="C210" s="33" t="s">
        <v>1159</v>
      </c>
      <c r="D210" s="33" t="s">
        <v>39</v>
      </c>
      <c r="E210" s="34">
        <v>2700</v>
      </c>
      <c r="F210" s="33" t="s">
        <v>1156</v>
      </c>
      <c r="G210" s="33" t="s">
        <v>44</v>
      </c>
      <c r="H210" s="33" t="s">
        <v>36</v>
      </c>
    </row>
    <row r="211" spans="1:8" x14ac:dyDescent="0.3">
      <c r="A211" s="33" t="s">
        <v>27</v>
      </c>
      <c r="B211" s="33" t="s">
        <v>1158</v>
      </c>
      <c r="C211" s="33" t="s">
        <v>1158</v>
      </c>
      <c r="D211" s="33" t="s">
        <v>39</v>
      </c>
      <c r="E211" s="34">
        <v>2700</v>
      </c>
      <c r="F211" s="33" t="s">
        <v>1156</v>
      </c>
      <c r="G211" s="33" t="s">
        <v>44</v>
      </c>
      <c r="H211" s="33" t="s">
        <v>36</v>
      </c>
    </row>
    <row r="212" spans="1:8" x14ac:dyDescent="0.3">
      <c r="A212" s="33" t="s">
        <v>27</v>
      </c>
      <c r="B212" s="33" t="s">
        <v>1167</v>
      </c>
      <c r="C212" s="33" t="s">
        <v>1167</v>
      </c>
      <c r="D212" s="33" t="s">
        <v>39</v>
      </c>
      <c r="E212" s="34">
        <v>2540</v>
      </c>
      <c r="F212" s="33" t="s">
        <v>1156</v>
      </c>
      <c r="G212" s="33" t="s">
        <v>44</v>
      </c>
      <c r="H212" s="33" t="s">
        <v>36</v>
      </c>
    </row>
    <row r="213" spans="1:8" x14ac:dyDescent="0.3">
      <c r="A213" s="33" t="s">
        <v>27</v>
      </c>
      <c r="B213" s="33" t="s">
        <v>1169</v>
      </c>
      <c r="C213" s="33" t="s">
        <v>1169</v>
      </c>
      <c r="D213" s="33" t="s">
        <v>39</v>
      </c>
      <c r="E213" s="34">
        <v>2540</v>
      </c>
      <c r="F213" s="33" t="s">
        <v>1156</v>
      </c>
      <c r="G213" s="33" t="s">
        <v>44</v>
      </c>
      <c r="H213" s="33" t="s">
        <v>36</v>
      </c>
    </row>
    <row r="214" spans="1:8" x14ac:dyDescent="0.3">
      <c r="A214" s="33" t="s">
        <v>27</v>
      </c>
      <c r="B214" s="33" t="s">
        <v>1157</v>
      </c>
      <c r="C214" s="33" t="s">
        <v>1157</v>
      </c>
      <c r="D214" s="33" t="s">
        <v>39</v>
      </c>
      <c r="E214" s="34">
        <v>2800</v>
      </c>
      <c r="F214" s="33" t="s">
        <v>1156</v>
      </c>
      <c r="G214" s="33" t="s">
        <v>44</v>
      </c>
      <c r="H214" s="33" t="s">
        <v>36</v>
      </c>
    </row>
    <row r="215" spans="1:8" x14ac:dyDescent="0.3">
      <c r="A215" s="33" t="s">
        <v>27</v>
      </c>
      <c r="B215" s="33" t="s">
        <v>1164</v>
      </c>
      <c r="C215" s="33" t="s">
        <v>1164</v>
      </c>
      <c r="D215" s="33" t="s">
        <v>39</v>
      </c>
      <c r="E215" s="34">
        <v>2800</v>
      </c>
      <c r="F215" s="33" t="s">
        <v>1156</v>
      </c>
      <c r="G215" s="33" t="s">
        <v>44</v>
      </c>
      <c r="H215" s="33" t="s">
        <v>36</v>
      </c>
    </row>
    <row r="216" spans="1:8" x14ac:dyDescent="0.3">
      <c r="A216" s="33" t="s">
        <v>27</v>
      </c>
      <c r="B216" s="33" t="s">
        <v>1174</v>
      </c>
      <c r="C216" s="33" t="s">
        <v>1174</v>
      </c>
      <c r="D216" s="33" t="s">
        <v>39</v>
      </c>
      <c r="E216" s="34">
        <v>2800</v>
      </c>
      <c r="F216" s="33" t="s">
        <v>1156</v>
      </c>
      <c r="G216" s="33" t="s">
        <v>44</v>
      </c>
      <c r="H216" s="33" t="s">
        <v>36</v>
      </c>
    </row>
    <row r="217" spans="1:8" x14ac:dyDescent="0.3">
      <c r="A217" s="33" t="s">
        <v>27</v>
      </c>
      <c r="B217" s="33" t="s">
        <v>1160</v>
      </c>
      <c r="C217" s="33" t="s">
        <v>1160</v>
      </c>
      <c r="D217" s="33" t="s">
        <v>39</v>
      </c>
      <c r="E217" s="34">
        <v>2800</v>
      </c>
      <c r="F217" s="33" t="s">
        <v>1156</v>
      </c>
      <c r="G217" s="33" t="s">
        <v>44</v>
      </c>
      <c r="H217" s="33" t="s">
        <v>36</v>
      </c>
    </row>
    <row r="218" spans="1:8" x14ac:dyDescent="0.3">
      <c r="A218" s="33" t="s">
        <v>27</v>
      </c>
      <c r="B218" s="33" t="s">
        <v>1175</v>
      </c>
      <c r="C218" s="33" t="s">
        <v>1175</v>
      </c>
      <c r="D218" s="33" t="s">
        <v>39</v>
      </c>
      <c r="E218" s="34">
        <v>2262</v>
      </c>
      <c r="F218" s="33" t="s">
        <v>1156</v>
      </c>
      <c r="G218" s="33" t="s">
        <v>44</v>
      </c>
      <c r="H218" s="33" t="s">
        <v>36</v>
      </c>
    </row>
    <row r="219" spans="1:8" x14ac:dyDescent="0.3">
      <c r="A219" s="33" t="s">
        <v>27</v>
      </c>
      <c r="B219" s="33" t="s">
        <v>1171</v>
      </c>
      <c r="C219" s="33" t="s">
        <v>1171</v>
      </c>
      <c r="D219" s="33" t="s">
        <v>39</v>
      </c>
      <c r="E219" s="34">
        <v>2159.1</v>
      </c>
      <c r="F219" s="33" t="s">
        <v>1156</v>
      </c>
      <c r="G219" s="33" t="s">
        <v>44</v>
      </c>
      <c r="H219" s="33" t="s">
        <v>36</v>
      </c>
    </row>
    <row r="220" spans="1:8" x14ac:dyDescent="0.3">
      <c r="A220" s="33" t="s">
        <v>27</v>
      </c>
      <c r="B220" s="33" t="s">
        <v>1168</v>
      </c>
      <c r="C220" s="33" t="s">
        <v>1168</v>
      </c>
      <c r="D220" s="33" t="s">
        <v>39</v>
      </c>
      <c r="E220" s="34">
        <v>3100</v>
      </c>
      <c r="F220" s="33" t="s">
        <v>1156</v>
      </c>
      <c r="G220" s="33" t="s">
        <v>44</v>
      </c>
      <c r="H220" s="33" t="s">
        <v>36</v>
      </c>
    </row>
    <row r="221" spans="1:8" x14ac:dyDescent="0.3">
      <c r="A221" s="33" t="s">
        <v>27</v>
      </c>
      <c r="B221" s="33" t="s">
        <v>1172</v>
      </c>
      <c r="C221" s="33" t="s">
        <v>1172</v>
      </c>
      <c r="D221" s="33" t="s">
        <v>39</v>
      </c>
      <c r="E221" s="34">
        <v>3233</v>
      </c>
      <c r="F221" s="33" t="s">
        <v>1156</v>
      </c>
      <c r="G221" s="33" t="s">
        <v>44</v>
      </c>
      <c r="H221" s="33" t="s">
        <v>36</v>
      </c>
    </row>
    <row r="222" spans="1:8" x14ac:dyDescent="0.3">
      <c r="A222" s="33" t="s">
        <v>27</v>
      </c>
      <c r="B222" s="33" t="s">
        <v>1173</v>
      </c>
      <c r="C222" s="33" t="s">
        <v>1173</v>
      </c>
      <c r="D222" s="33" t="s">
        <v>39</v>
      </c>
      <c r="E222" s="34">
        <v>3617</v>
      </c>
      <c r="F222" s="33" t="s">
        <v>1156</v>
      </c>
      <c r="G222" s="33" t="s">
        <v>44</v>
      </c>
      <c r="H222" s="33" t="s">
        <v>36</v>
      </c>
    </row>
    <row r="223" spans="1:8" x14ac:dyDescent="0.3">
      <c r="A223" s="33" t="s">
        <v>27</v>
      </c>
      <c r="B223" s="33" t="s">
        <v>1165</v>
      </c>
      <c r="C223" s="33" t="s">
        <v>1165</v>
      </c>
      <c r="D223" s="33" t="s">
        <v>39</v>
      </c>
      <c r="E223" s="34">
        <v>2950</v>
      </c>
      <c r="F223" s="33" t="s">
        <v>1156</v>
      </c>
      <c r="G223" s="33" t="s">
        <v>44</v>
      </c>
      <c r="H223" s="33" t="s">
        <v>36</v>
      </c>
    </row>
    <row r="224" spans="1:8" x14ac:dyDescent="0.3">
      <c r="A224" s="33" t="s">
        <v>27</v>
      </c>
      <c r="B224" s="33" t="s">
        <v>1155</v>
      </c>
      <c r="C224" s="33" t="s">
        <v>1155</v>
      </c>
      <c r="D224" s="33" t="s">
        <v>39</v>
      </c>
      <c r="E224" s="34">
        <v>2950</v>
      </c>
      <c r="F224" s="33" t="s">
        <v>1156</v>
      </c>
      <c r="G224" s="33" t="s">
        <v>44</v>
      </c>
      <c r="H224" s="33" t="s">
        <v>36</v>
      </c>
    </row>
    <row r="225" spans="1:8" x14ac:dyDescent="0.3">
      <c r="A225" s="33" t="s">
        <v>27</v>
      </c>
      <c r="B225" s="33" t="s">
        <v>1161</v>
      </c>
      <c r="C225" s="33" t="s">
        <v>1161</v>
      </c>
      <c r="D225" s="33" t="s">
        <v>39</v>
      </c>
      <c r="E225" s="34">
        <v>2950</v>
      </c>
      <c r="F225" s="33" t="s">
        <v>1156</v>
      </c>
      <c r="G225" s="33" t="s">
        <v>44</v>
      </c>
      <c r="H225" s="33" t="s">
        <v>36</v>
      </c>
    </row>
    <row r="226" spans="1:8" x14ac:dyDescent="0.3">
      <c r="A226" s="33" t="s">
        <v>27</v>
      </c>
      <c r="B226" s="33" t="s">
        <v>1162</v>
      </c>
      <c r="C226" s="33" t="s">
        <v>1162</v>
      </c>
      <c r="D226" s="33" t="s">
        <v>39</v>
      </c>
      <c r="E226" s="34">
        <v>2950</v>
      </c>
      <c r="F226" s="33" t="s">
        <v>1156</v>
      </c>
      <c r="G226" s="33" t="s">
        <v>44</v>
      </c>
      <c r="H226" s="33" t="s">
        <v>36</v>
      </c>
    </row>
    <row r="227" spans="1:8" x14ac:dyDescent="0.3">
      <c r="A227" s="33" t="s">
        <v>27</v>
      </c>
      <c r="B227" s="33" t="s">
        <v>1170</v>
      </c>
      <c r="C227" s="33" t="s">
        <v>1170</v>
      </c>
      <c r="D227" s="33" t="s">
        <v>39</v>
      </c>
      <c r="E227" s="34">
        <v>1585.46</v>
      </c>
      <c r="F227" s="33" t="s">
        <v>1156</v>
      </c>
      <c r="G227" s="33" t="s">
        <v>44</v>
      </c>
      <c r="H227" s="33" t="s">
        <v>36</v>
      </c>
    </row>
    <row r="228" spans="1:8" x14ac:dyDescent="0.3">
      <c r="A228" s="33" t="s">
        <v>27</v>
      </c>
      <c r="B228" s="33" t="s">
        <v>1166</v>
      </c>
      <c r="C228" s="33" t="s">
        <v>1166</v>
      </c>
      <c r="D228" s="33" t="s">
        <v>39</v>
      </c>
      <c r="E228" s="34">
        <v>1585.46</v>
      </c>
      <c r="F228" s="33" t="s">
        <v>1156</v>
      </c>
      <c r="G228" s="33" t="s">
        <v>44</v>
      </c>
      <c r="H228" s="33" t="s">
        <v>36</v>
      </c>
    </row>
    <row r="229" spans="1:8" x14ac:dyDescent="0.3">
      <c r="A229" s="33" t="s">
        <v>27</v>
      </c>
      <c r="B229" s="33" t="s">
        <v>1146</v>
      </c>
      <c r="C229" s="33" t="s">
        <v>1146</v>
      </c>
      <c r="D229" s="33" t="s">
        <v>39</v>
      </c>
      <c r="E229" s="34">
        <v>2702</v>
      </c>
      <c r="F229" s="33" t="s">
        <v>1140</v>
      </c>
      <c r="G229" s="33" t="s">
        <v>44</v>
      </c>
      <c r="H229" s="33" t="s">
        <v>36</v>
      </c>
    </row>
    <row r="230" spans="1:8" x14ac:dyDescent="0.3">
      <c r="A230" s="33" t="s">
        <v>27</v>
      </c>
      <c r="B230" s="33" t="s">
        <v>1143</v>
      </c>
      <c r="C230" s="33" t="s">
        <v>1143</v>
      </c>
      <c r="D230" s="33" t="s">
        <v>39</v>
      </c>
      <c r="E230" s="34">
        <v>2279</v>
      </c>
      <c r="F230" s="33" t="s">
        <v>1140</v>
      </c>
      <c r="G230" s="33" t="s">
        <v>44</v>
      </c>
      <c r="H230" s="33" t="s">
        <v>36</v>
      </c>
    </row>
    <row r="231" spans="1:8" x14ac:dyDescent="0.3">
      <c r="A231" s="33" t="s">
        <v>27</v>
      </c>
      <c r="B231" s="33" t="s">
        <v>1141</v>
      </c>
      <c r="C231" s="33" t="s">
        <v>1141</v>
      </c>
      <c r="D231" s="33" t="s">
        <v>39</v>
      </c>
      <c r="E231" s="34">
        <v>2950</v>
      </c>
      <c r="F231" s="33" t="s">
        <v>1140</v>
      </c>
      <c r="G231" s="33" t="s">
        <v>44</v>
      </c>
      <c r="H231" s="33" t="s">
        <v>36</v>
      </c>
    </row>
    <row r="232" spans="1:8" x14ac:dyDescent="0.3">
      <c r="A232" s="33" t="s">
        <v>27</v>
      </c>
      <c r="B232" s="33" t="s">
        <v>1150</v>
      </c>
      <c r="C232" s="33" t="s">
        <v>1150</v>
      </c>
      <c r="D232" s="33" t="s">
        <v>39</v>
      </c>
      <c r="E232" s="34">
        <v>2700</v>
      </c>
      <c r="F232" s="33" t="s">
        <v>1140</v>
      </c>
      <c r="G232" s="33" t="s">
        <v>44</v>
      </c>
      <c r="H232" s="33" t="s">
        <v>36</v>
      </c>
    </row>
    <row r="233" spans="1:8" x14ac:dyDescent="0.3">
      <c r="A233" s="33" t="s">
        <v>27</v>
      </c>
      <c r="B233" s="33" t="s">
        <v>1147</v>
      </c>
      <c r="C233" s="33" t="s">
        <v>1147</v>
      </c>
      <c r="D233" s="33" t="s">
        <v>39</v>
      </c>
      <c r="E233" s="34">
        <v>2475</v>
      </c>
      <c r="F233" s="33" t="s">
        <v>1140</v>
      </c>
      <c r="G233" s="33" t="s">
        <v>44</v>
      </c>
      <c r="H233" s="33" t="s">
        <v>36</v>
      </c>
    </row>
    <row r="234" spans="1:8" x14ac:dyDescent="0.3">
      <c r="A234" s="33" t="s">
        <v>27</v>
      </c>
      <c r="B234" s="33" t="s">
        <v>1153</v>
      </c>
      <c r="C234" s="33" t="s">
        <v>1153</v>
      </c>
      <c r="D234" s="33" t="s">
        <v>39</v>
      </c>
      <c r="E234" s="34">
        <v>2475</v>
      </c>
      <c r="F234" s="33" t="s">
        <v>1140</v>
      </c>
      <c r="G234" s="33" t="s">
        <v>44</v>
      </c>
      <c r="H234" s="33" t="s">
        <v>36</v>
      </c>
    </row>
    <row r="235" spans="1:8" x14ac:dyDescent="0.3">
      <c r="A235" s="33" t="s">
        <v>27</v>
      </c>
      <c r="B235" s="33" t="s">
        <v>1142</v>
      </c>
      <c r="C235" s="33" t="s">
        <v>1142</v>
      </c>
      <c r="D235" s="33" t="s">
        <v>39</v>
      </c>
      <c r="E235" s="34">
        <v>2475</v>
      </c>
      <c r="F235" s="33" t="s">
        <v>1140</v>
      </c>
      <c r="G235" s="33" t="s">
        <v>44</v>
      </c>
      <c r="H235" s="33" t="s">
        <v>36</v>
      </c>
    </row>
    <row r="236" spans="1:8" x14ac:dyDescent="0.3">
      <c r="A236" s="33" t="s">
        <v>27</v>
      </c>
      <c r="B236" s="33" t="s">
        <v>1152</v>
      </c>
      <c r="C236" s="33" t="s">
        <v>1152</v>
      </c>
      <c r="D236" s="33" t="s">
        <v>39</v>
      </c>
      <c r="E236" s="34">
        <v>2475</v>
      </c>
      <c r="F236" s="33" t="s">
        <v>1140</v>
      </c>
      <c r="G236" s="33" t="s">
        <v>44</v>
      </c>
      <c r="H236" s="33" t="s">
        <v>36</v>
      </c>
    </row>
    <row r="237" spans="1:8" x14ac:dyDescent="0.3">
      <c r="A237" s="33" t="s">
        <v>27</v>
      </c>
      <c r="B237" s="33" t="s">
        <v>1144</v>
      </c>
      <c r="C237" s="33" t="s">
        <v>1144</v>
      </c>
      <c r="D237" s="33" t="s">
        <v>39</v>
      </c>
      <c r="E237" s="34">
        <v>2475</v>
      </c>
      <c r="F237" s="33" t="s">
        <v>1140</v>
      </c>
      <c r="G237" s="33" t="s">
        <v>44</v>
      </c>
      <c r="H237" s="33" t="s">
        <v>36</v>
      </c>
    </row>
    <row r="238" spans="1:8" x14ac:dyDescent="0.3">
      <c r="A238" s="33" t="s">
        <v>27</v>
      </c>
      <c r="B238" s="33" t="s">
        <v>1148</v>
      </c>
      <c r="C238" s="33" t="s">
        <v>1148</v>
      </c>
      <c r="D238" s="33" t="s">
        <v>39</v>
      </c>
      <c r="E238" s="34">
        <v>2159.1</v>
      </c>
      <c r="F238" s="33" t="s">
        <v>1140</v>
      </c>
      <c r="G238" s="33" t="s">
        <v>44</v>
      </c>
      <c r="H238" s="33" t="s">
        <v>36</v>
      </c>
    </row>
    <row r="239" spans="1:8" x14ac:dyDescent="0.3">
      <c r="A239" s="33" t="s">
        <v>27</v>
      </c>
      <c r="B239" s="33" t="s">
        <v>1154</v>
      </c>
      <c r="C239" s="33" t="s">
        <v>1154</v>
      </c>
      <c r="D239" s="33" t="s">
        <v>39</v>
      </c>
      <c r="E239" s="34">
        <v>3233</v>
      </c>
      <c r="F239" s="33" t="s">
        <v>1140</v>
      </c>
      <c r="G239" s="33" t="s">
        <v>44</v>
      </c>
      <c r="H239" s="33" t="s">
        <v>36</v>
      </c>
    </row>
    <row r="240" spans="1:8" x14ac:dyDescent="0.3">
      <c r="A240" s="33" t="s">
        <v>27</v>
      </c>
      <c r="B240" s="33" t="s">
        <v>1145</v>
      </c>
      <c r="C240" s="33" t="s">
        <v>1145</v>
      </c>
      <c r="D240" s="33" t="s">
        <v>39</v>
      </c>
      <c r="E240" s="34">
        <v>3233</v>
      </c>
      <c r="F240" s="33" t="s">
        <v>1140</v>
      </c>
      <c r="G240" s="33" t="s">
        <v>44</v>
      </c>
      <c r="H240" s="33" t="s">
        <v>36</v>
      </c>
    </row>
    <row r="241" spans="1:8" x14ac:dyDescent="0.3">
      <c r="A241" s="33" t="s">
        <v>27</v>
      </c>
      <c r="B241" s="33" t="s">
        <v>1139</v>
      </c>
      <c r="C241" s="33" t="s">
        <v>1139</v>
      </c>
      <c r="D241" s="33" t="s">
        <v>39</v>
      </c>
      <c r="E241" s="34">
        <v>3150</v>
      </c>
      <c r="F241" s="33" t="s">
        <v>1140</v>
      </c>
      <c r="G241" s="33" t="s">
        <v>44</v>
      </c>
      <c r="H241" s="33" t="s">
        <v>36</v>
      </c>
    </row>
    <row r="242" spans="1:8" x14ac:dyDescent="0.3">
      <c r="A242" s="33" t="s">
        <v>27</v>
      </c>
      <c r="B242" s="33" t="s">
        <v>1149</v>
      </c>
      <c r="C242" s="33" t="s">
        <v>1149</v>
      </c>
      <c r="D242" s="33" t="s">
        <v>39</v>
      </c>
      <c r="E242" s="34">
        <v>3150</v>
      </c>
      <c r="F242" s="33" t="s">
        <v>1140</v>
      </c>
      <c r="G242" s="33" t="s">
        <v>44</v>
      </c>
      <c r="H242" s="33" t="s">
        <v>36</v>
      </c>
    </row>
    <row r="243" spans="1:8" x14ac:dyDescent="0.3">
      <c r="A243" s="33" t="s">
        <v>27</v>
      </c>
      <c r="B243" s="33" t="s">
        <v>1151</v>
      </c>
      <c r="C243" s="33" t="s">
        <v>1151</v>
      </c>
      <c r="D243" s="33" t="s">
        <v>39</v>
      </c>
      <c r="E243" s="34">
        <v>3150</v>
      </c>
      <c r="F243" s="33" t="s">
        <v>1140</v>
      </c>
      <c r="G243" s="33" t="s">
        <v>44</v>
      </c>
      <c r="H243" s="33" t="s">
        <v>36</v>
      </c>
    </row>
    <row r="244" spans="1:8" x14ac:dyDescent="0.3">
      <c r="A244" s="33" t="s">
        <v>27</v>
      </c>
      <c r="B244" s="33" t="s">
        <v>1138</v>
      </c>
      <c r="C244" s="33" t="s">
        <v>1138</v>
      </c>
      <c r="D244" s="33" t="s">
        <v>33</v>
      </c>
      <c r="E244" s="34">
        <v>1265</v>
      </c>
      <c r="F244" s="33" t="s">
        <v>1135</v>
      </c>
      <c r="G244" s="33" t="s">
        <v>1136</v>
      </c>
      <c r="H244" s="33" t="s">
        <v>35</v>
      </c>
    </row>
    <row r="245" spans="1:8" x14ac:dyDescent="0.3">
      <c r="A245" s="33" t="s">
        <v>27</v>
      </c>
      <c r="B245" s="33" t="s">
        <v>1134</v>
      </c>
      <c r="C245" s="33" t="s">
        <v>1134</v>
      </c>
      <c r="D245" s="33" t="s">
        <v>33</v>
      </c>
      <c r="E245" s="34">
        <v>1265</v>
      </c>
      <c r="F245" s="33" t="s">
        <v>1135</v>
      </c>
      <c r="G245" s="33" t="s">
        <v>1136</v>
      </c>
      <c r="H245" s="33" t="s">
        <v>35</v>
      </c>
    </row>
    <row r="246" spans="1:8" x14ac:dyDescent="0.3">
      <c r="A246" s="33" t="s">
        <v>27</v>
      </c>
      <c r="B246" s="33" t="s">
        <v>1137</v>
      </c>
      <c r="C246" s="33" t="s">
        <v>1137</v>
      </c>
      <c r="D246" s="33" t="s">
        <v>33</v>
      </c>
      <c r="E246" s="34">
        <v>1265</v>
      </c>
      <c r="F246" s="33" t="s">
        <v>1135</v>
      </c>
      <c r="G246" s="33" t="s">
        <v>1136</v>
      </c>
      <c r="H246" s="33" t="s">
        <v>35</v>
      </c>
    </row>
    <row r="247" spans="1:8" x14ac:dyDescent="0.3">
      <c r="A247" s="33" t="s">
        <v>27</v>
      </c>
      <c r="B247" s="33" t="s">
        <v>1131</v>
      </c>
      <c r="C247" s="33" t="s">
        <v>1131</v>
      </c>
      <c r="D247" s="33" t="s">
        <v>1132</v>
      </c>
      <c r="E247" s="34">
        <v>594734</v>
      </c>
      <c r="F247" s="33" t="s">
        <v>1133</v>
      </c>
      <c r="G247" s="33" t="s">
        <v>225</v>
      </c>
      <c r="H247" s="33" t="s">
        <v>59</v>
      </c>
    </row>
    <row r="248" spans="1:8" x14ac:dyDescent="0.3">
      <c r="A248" s="33" t="s">
        <v>27</v>
      </c>
      <c r="B248" s="33" t="s">
        <v>1129</v>
      </c>
      <c r="C248" s="33" t="s">
        <v>1129</v>
      </c>
      <c r="D248" s="33" t="s">
        <v>44</v>
      </c>
      <c r="E248" s="34">
        <v>1300</v>
      </c>
      <c r="F248" s="33" t="s">
        <v>1130</v>
      </c>
      <c r="G248" s="33" t="s">
        <v>44</v>
      </c>
      <c r="H248" s="33" t="s">
        <v>32</v>
      </c>
    </row>
    <row r="249" spans="1:8" x14ac:dyDescent="0.3">
      <c r="A249" s="33" t="s">
        <v>27</v>
      </c>
      <c r="B249" s="33" t="s">
        <v>1122</v>
      </c>
      <c r="C249" s="33" t="s">
        <v>1122</v>
      </c>
      <c r="D249" s="33" t="s">
        <v>163</v>
      </c>
      <c r="E249" s="34">
        <v>568</v>
      </c>
      <c r="F249" s="33" t="s">
        <v>62</v>
      </c>
      <c r="G249" s="33" t="s">
        <v>63</v>
      </c>
      <c r="H249" s="33" t="s">
        <v>34</v>
      </c>
    </row>
    <row r="250" spans="1:8" x14ac:dyDescent="0.3">
      <c r="A250" s="33" t="s">
        <v>27</v>
      </c>
      <c r="B250" s="33" t="s">
        <v>1120</v>
      </c>
      <c r="C250" s="33" t="s">
        <v>1120</v>
      </c>
      <c r="D250" s="33" t="s">
        <v>33</v>
      </c>
      <c r="E250" s="34">
        <v>1385.93</v>
      </c>
      <c r="F250" s="33" t="s">
        <v>62</v>
      </c>
      <c r="G250" s="33" t="s">
        <v>63</v>
      </c>
      <c r="H250" s="33" t="s">
        <v>35</v>
      </c>
    </row>
    <row r="251" spans="1:8" x14ac:dyDescent="0.3">
      <c r="A251" s="33" t="s">
        <v>27</v>
      </c>
      <c r="B251" s="33" t="s">
        <v>1127</v>
      </c>
      <c r="C251" s="33" t="s">
        <v>1127</v>
      </c>
      <c r="D251" s="33" t="s">
        <v>51</v>
      </c>
      <c r="E251" s="34">
        <v>2203</v>
      </c>
      <c r="F251" s="33" t="s">
        <v>62</v>
      </c>
      <c r="G251" s="33" t="s">
        <v>63</v>
      </c>
      <c r="H251" s="33" t="s">
        <v>35</v>
      </c>
    </row>
    <row r="252" spans="1:8" x14ac:dyDescent="0.3">
      <c r="A252" s="33" t="s">
        <v>27</v>
      </c>
      <c r="B252" s="33" t="s">
        <v>1121</v>
      </c>
      <c r="C252" s="33" t="s">
        <v>1121</v>
      </c>
      <c r="D252" s="33" t="s">
        <v>51</v>
      </c>
      <c r="E252" s="34">
        <v>2203</v>
      </c>
      <c r="F252" s="33" t="s">
        <v>62</v>
      </c>
      <c r="G252" s="33" t="s">
        <v>63</v>
      </c>
      <c r="H252" s="33" t="s">
        <v>35</v>
      </c>
    </row>
    <row r="253" spans="1:8" x14ac:dyDescent="0.3">
      <c r="A253" s="33" t="s">
        <v>27</v>
      </c>
      <c r="B253" s="33" t="s">
        <v>61</v>
      </c>
      <c r="C253" s="33" t="s">
        <v>61</v>
      </c>
      <c r="D253" s="33" t="s">
        <v>33</v>
      </c>
      <c r="E253" s="34">
        <v>1118.5899999999999</v>
      </c>
      <c r="F253" s="33" t="s">
        <v>62</v>
      </c>
      <c r="G253" s="33" t="s">
        <v>63</v>
      </c>
      <c r="H253" s="33" t="s">
        <v>35</v>
      </c>
    </row>
    <row r="254" spans="1:8" x14ac:dyDescent="0.3">
      <c r="A254" s="33" t="s">
        <v>27</v>
      </c>
      <c r="B254" s="33" t="s">
        <v>1128</v>
      </c>
      <c r="C254" s="33" t="s">
        <v>1128</v>
      </c>
      <c r="D254" s="33" t="s">
        <v>1125</v>
      </c>
      <c r="E254" s="34">
        <v>1251.98</v>
      </c>
      <c r="F254" s="33" t="s">
        <v>62</v>
      </c>
      <c r="G254" s="33" t="s">
        <v>63</v>
      </c>
      <c r="H254" s="33" t="s">
        <v>35</v>
      </c>
    </row>
    <row r="255" spans="1:8" x14ac:dyDescent="0.3">
      <c r="A255" s="33" t="s">
        <v>27</v>
      </c>
      <c r="B255" s="33" t="s">
        <v>1126</v>
      </c>
      <c r="C255" s="33" t="s">
        <v>1126</v>
      </c>
      <c r="D255" s="33" t="s">
        <v>1125</v>
      </c>
      <c r="E255" s="34">
        <v>1251.98</v>
      </c>
      <c r="F255" s="33" t="s">
        <v>62</v>
      </c>
      <c r="G255" s="33" t="s">
        <v>63</v>
      </c>
      <c r="H255" s="33" t="s">
        <v>35</v>
      </c>
    </row>
    <row r="256" spans="1:8" x14ac:dyDescent="0.3">
      <c r="A256" s="33" t="s">
        <v>27</v>
      </c>
      <c r="B256" s="33" t="s">
        <v>1124</v>
      </c>
      <c r="C256" s="33" t="s">
        <v>1124</v>
      </c>
      <c r="D256" s="33" t="s">
        <v>1125</v>
      </c>
      <c r="E256" s="34">
        <v>1251.98</v>
      </c>
      <c r="F256" s="33" t="s">
        <v>62</v>
      </c>
      <c r="G256" s="33" t="s">
        <v>63</v>
      </c>
      <c r="H256" s="33" t="s">
        <v>35</v>
      </c>
    </row>
    <row r="257" spans="1:8" x14ac:dyDescent="0.3">
      <c r="A257" s="33" t="s">
        <v>27</v>
      </c>
      <c r="B257" s="33" t="s">
        <v>1123</v>
      </c>
      <c r="C257" s="33" t="s">
        <v>1123</v>
      </c>
      <c r="D257" s="33" t="s">
        <v>33</v>
      </c>
      <c r="E257" s="34">
        <v>1828.55</v>
      </c>
      <c r="F257" s="33" t="s">
        <v>62</v>
      </c>
      <c r="G257" s="33" t="s">
        <v>63</v>
      </c>
      <c r="H257" s="33" t="s">
        <v>35</v>
      </c>
    </row>
    <row r="258" spans="1:8" x14ac:dyDescent="0.3">
      <c r="A258" s="33" t="s">
        <v>27</v>
      </c>
      <c r="B258" s="33" t="s">
        <v>1117</v>
      </c>
      <c r="C258" s="33" t="s">
        <v>1117</v>
      </c>
      <c r="D258" s="33" t="s">
        <v>1118</v>
      </c>
      <c r="E258" s="34">
        <v>3000</v>
      </c>
      <c r="F258" s="33" t="s">
        <v>1119</v>
      </c>
      <c r="G258" s="33" t="s">
        <v>63</v>
      </c>
      <c r="H258" s="33" t="s">
        <v>35</v>
      </c>
    </row>
    <row r="259" spans="1:8" x14ac:dyDescent="0.3">
      <c r="A259" s="33" t="s">
        <v>27</v>
      </c>
      <c r="B259" s="33" t="s">
        <v>1049</v>
      </c>
      <c r="C259" s="33" t="s">
        <v>1049</v>
      </c>
      <c r="D259" s="33" t="s">
        <v>33</v>
      </c>
      <c r="E259" s="34">
        <v>862</v>
      </c>
      <c r="F259" s="33" t="s">
        <v>1043</v>
      </c>
      <c r="G259" s="33" t="s">
        <v>1044</v>
      </c>
      <c r="H259" s="33" t="s">
        <v>34</v>
      </c>
    </row>
    <row r="260" spans="1:8" x14ac:dyDescent="0.3">
      <c r="A260" s="33" t="s">
        <v>27</v>
      </c>
      <c r="B260" s="33" t="s">
        <v>1042</v>
      </c>
      <c r="C260" s="33" t="s">
        <v>1042</v>
      </c>
      <c r="D260" s="33" t="s">
        <v>33</v>
      </c>
      <c r="E260" s="34">
        <v>535</v>
      </c>
      <c r="F260" s="33" t="s">
        <v>1043</v>
      </c>
      <c r="G260" s="33" t="s">
        <v>1044</v>
      </c>
      <c r="H260" s="33" t="s">
        <v>34</v>
      </c>
    </row>
    <row r="261" spans="1:8" x14ac:dyDescent="0.3">
      <c r="A261" s="33" t="s">
        <v>27</v>
      </c>
      <c r="B261" s="33" t="s">
        <v>1115</v>
      </c>
      <c r="C261" s="33" t="s">
        <v>1115</v>
      </c>
      <c r="D261" s="33" t="s">
        <v>33</v>
      </c>
      <c r="E261" s="34">
        <v>535</v>
      </c>
      <c r="F261" s="33" t="s">
        <v>1043</v>
      </c>
      <c r="G261" s="33" t="s">
        <v>1044</v>
      </c>
      <c r="H261" s="33" t="s">
        <v>34</v>
      </c>
    </row>
    <row r="262" spans="1:8" x14ac:dyDescent="0.3">
      <c r="A262" s="33" t="s">
        <v>27</v>
      </c>
      <c r="B262" s="33" t="s">
        <v>1114</v>
      </c>
      <c r="C262" s="33" t="s">
        <v>1114</v>
      </c>
      <c r="D262" s="33" t="s">
        <v>33</v>
      </c>
      <c r="E262" s="34">
        <v>535</v>
      </c>
      <c r="F262" s="33" t="s">
        <v>1043</v>
      </c>
      <c r="G262" s="33" t="s">
        <v>1044</v>
      </c>
      <c r="H262" s="33" t="s">
        <v>34</v>
      </c>
    </row>
    <row r="263" spans="1:8" x14ac:dyDescent="0.3">
      <c r="A263" s="33" t="s">
        <v>27</v>
      </c>
      <c r="B263" s="33" t="s">
        <v>1045</v>
      </c>
      <c r="C263" s="33" t="s">
        <v>1045</v>
      </c>
      <c r="D263" s="33" t="s">
        <v>33</v>
      </c>
      <c r="E263" s="34">
        <v>535</v>
      </c>
      <c r="F263" s="33" t="s">
        <v>1043</v>
      </c>
      <c r="G263" s="33" t="s">
        <v>1044</v>
      </c>
      <c r="H263" s="33" t="s">
        <v>34</v>
      </c>
    </row>
    <row r="264" spans="1:8" x14ac:dyDescent="0.3">
      <c r="A264" s="33" t="s">
        <v>27</v>
      </c>
      <c r="B264" s="33" t="s">
        <v>1057</v>
      </c>
      <c r="C264" s="33" t="s">
        <v>1057</v>
      </c>
      <c r="D264" s="33" t="s">
        <v>33</v>
      </c>
      <c r="E264" s="34">
        <v>993.21</v>
      </c>
      <c r="F264" s="33" t="s">
        <v>1043</v>
      </c>
      <c r="G264" s="33" t="s">
        <v>1044</v>
      </c>
      <c r="H264" s="33" t="s">
        <v>34</v>
      </c>
    </row>
    <row r="265" spans="1:8" x14ac:dyDescent="0.3">
      <c r="A265" s="33" t="s">
        <v>27</v>
      </c>
      <c r="B265" s="33" t="s">
        <v>1056</v>
      </c>
      <c r="C265" s="33" t="s">
        <v>1056</v>
      </c>
      <c r="D265" s="33" t="s">
        <v>33</v>
      </c>
      <c r="E265" s="34">
        <v>993.21</v>
      </c>
      <c r="F265" s="33" t="s">
        <v>1043</v>
      </c>
      <c r="G265" s="33" t="s">
        <v>1044</v>
      </c>
      <c r="H265" s="33" t="s">
        <v>34</v>
      </c>
    </row>
    <row r="266" spans="1:8" x14ac:dyDescent="0.3">
      <c r="A266" s="33" t="s">
        <v>27</v>
      </c>
      <c r="B266" s="33" t="s">
        <v>1058</v>
      </c>
      <c r="C266" s="33" t="s">
        <v>1058</v>
      </c>
      <c r="D266" s="33" t="s">
        <v>33</v>
      </c>
      <c r="E266" s="34">
        <v>993.21</v>
      </c>
      <c r="F266" s="33" t="s">
        <v>1043</v>
      </c>
      <c r="G266" s="33" t="s">
        <v>1044</v>
      </c>
      <c r="H266" s="33" t="s">
        <v>34</v>
      </c>
    </row>
    <row r="267" spans="1:8" x14ac:dyDescent="0.3">
      <c r="A267" s="33" t="s">
        <v>27</v>
      </c>
      <c r="B267" s="33" t="s">
        <v>1053</v>
      </c>
      <c r="C267" s="33" t="s">
        <v>1053</v>
      </c>
      <c r="D267" s="33" t="s">
        <v>33</v>
      </c>
      <c r="E267" s="34">
        <v>837.11</v>
      </c>
      <c r="F267" s="33" t="s">
        <v>1043</v>
      </c>
      <c r="G267" s="33" t="s">
        <v>1044</v>
      </c>
      <c r="H267" s="33" t="s">
        <v>34</v>
      </c>
    </row>
    <row r="268" spans="1:8" x14ac:dyDescent="0.3">
      <c r="A268" s="33" t="s">
        <v>27</v>
      </c>
      <c r="B268" s="33" t="s">
        <v>1046</v>
      </c>
      <c r="C268" s="33" t="s">
        <v>1046</v>
      </c>
      <c r="D268" s="33" t="s">
        <v>33</v>
      </c>
      <c r="E268" s="34">
        <v>837.11</v>
      </c>
      <c r="F268" s="33" t="s">
        <v>1043</v>
      </c>
      <c r="G268" s="33" t="s">
        <v>1044</v>
      </c>
      <c r="H268" s="33" t="s">
        <v>34</v>
      </c>
    </row>
    <row r="269" spans="1:8" x14ac:dyDescent="0.3">
      <c r="A269" s="33" t="s">
        <v>27</v>
      </c>
      <c r="B269" s="33" t="s">
        <v>1059</v>
      </c>
      <c r="C269" s="33" t="s">
        <v>1059</v>
      </c>
      <c r="D269" s="33" t="s">
        <v>33</v>
      </c>
      <c r="E269" s="34">
        <v>837.11</v>
      </c>
      <c r="F269" s="33" t="s">
        <v>1043</v>
      </c>
      <c r="G269" s="33" t="s">
        <v>1044</v>
      </c>
      <c r="H269" s="33" t="s">
        <v>34</v>
      </c>
    </row>
    <row r="270" spans="1:8" x14ac:dyDescent="0.3">
      <c r="A270" s="33" t="s">
        <v>27</v>
      </c>
      <c r="B270" s="33" t="s">
        <v>1113</v>
      </c>
      <c r="C270" s="33" t="s">
        <v>1113</v>
      </c>
      <c r="D270" s="33" t="s">
        <v>33</v>
      </c>
      <c r="E270" s="34">
        <v>837.11</v>
      </c>
      <c r="F270" s="33" t="s">
        <v>1043</v>
      </c>
      <c r="G270" s="33" t="s">
        <v>1044</v>
      </c>
      <c r="H270" s="33" t="s">
        <v>34</v>
      </c>
    </row>
    <row r="271" spans="1:8" x14ac:dyDescent="0.3">
      <c r="A271" s="33" t="s">
        <v>27</v>
      </c>
      <c r="B271" s="33" t="s">
        <v>1050</v>
      </c>
      <c r="C271" s="33" t="s">
        <v>1050</v>
      </c>
      <c r="D271" s="33" t="s">
        <v>33</v>
      </c>
      <c r="E271" s="34">
        <v>837.11</v>
      </c>
      <c r="F271" s="33" t="s">
        <v>1043</v>
      </c>
      <c r="G271" s="33" t="s">
        <v>1044</v>
      </c>
      <c r="H271" s="33" t="s">
        <v>34</v>
      </c>
    </row>
    <row r="272" spans="1:8" x14ac:dyDescent="0.3">
      <c r="A272" s="33" t="s">
        <v>27</v>
      </c>
      <c r="B272" s="33" t="s">
        <v>1060</v>
      </c>
      <c r="C272" s="33" t="s">
        <v>1060</v>
      </c>
      <c r="D272" s="33" t="s">
        <v>1048</v>
      </c>
      <c r="E272" s="34">
        <v>1555</v>
      </c>
      <c r="F272" s="33" t="s">
        <v>1043</v>
      </c>
      <c r="G272" s="33" t="s">
        <v>1044</v>
      </c>
      <c r="H272" s="33" t="s">
        <v>35</v>
      </c>
    </row>
    <row r="273" spans="1:8" x14ac:dyDescent="0.3">
      <c r="A273" s="33" t="s">
        <v>27</v>
      </c>
      <c r="B273" s="33" t="s">
        <v>1047</v>
      </c>
      <c r="C273" s="33" t="s">
        <v>1047</v>
      </c>
      <c r="D273" s="33" t="s">
        <v>1048</v>
      </c>
      <c r="E273" s="34">
        <v>1460</v>
      </c>
      <c r="F273" s="33" t="s">
        <v>1043</v>
      </c>
      <c r="G273" s="33" t="s">
        <v>1044</v>
      </c>
      <c r="H273" s="33" t="s">
        <v>35</v>
      </c>
    </row>
    <row r="274" spans="1:8" x14ac:dyDescent="0.3">
      <c r="A274" s="33" t="s">
        <v>27</v>
      </c>
      <c r="B274" s="33" t="s">
        <v>1116</v>
      </c>
      <c r="C274" s="33" t="s">
        <v>1116</v>
      </c>
      <c r="D274" s="33" t="s">
        <v>1055</v>
      </c>
      <c r="E274" s="34">
        <v>1109</v>
      </c>
      <c r="F274" s="33" t="s">
        <v>1043</v>
      </c>
      <c r="G274" s="33" t="s">
        <v>1044</v>
      </c>
      <c r="H274" s="33" t="s">
        <v>35</v>
      </c>
    </row>
    <row r="275" spans="1:8" x14ac:dyDescent="0.3">
      <c r="A275" s="33" t="s">
        <v>27</v>
      </c>
      <c r="B275" s="33" t="s">
        <v>1111</v>
      </c>
      <c r="C275" s="33" t="s">
        <v>1111</v>
      </c>
      <c r="D275" s="33" t="s">
        <v>1112</v>
      </c>
      <c r="E275" s="34">
        <v>1109</v>
      </c>
      <c r="F275" s="33" t="s">
        <v>1043</v>
      </c>
      <c r="G275" s="33" t="s">
        <v>1044</v>
      </c>
      <c r="H275" s="33" t="s">
        <v>35</v>
      </c>
    </row>
    <row r="276" spans="1:8" x14ac:dyDescent="0.3">
      <c r="A276" s="33" t="s">
        <v>27</v>
      </c>
      <c r="B276" s="33" t="s">
        <v>1054</v>
      </c>
      <c r="C276" s="33" t="s">
        <v>1054</v>
      </c>
      <c r="D276" s="33" t="s">
        <v>1055</v>
      </c>
      <c r="E276" s="34">
        <v>1109</v>
      </c>
      <c r="F276" s="33" t="s">
        <v>1043</v>
      </c>
      <c r="G276" s="33" t="s">
        <v>1044</v>
      </c>
      <c r="H276" s="33" t="s">
        <v>35</v>
      </c>
    </row>
    <row r="277" spans="1:8" x14ac:dyDescent="0.3">
      <c r="A277" s="33" t="s">
        <v>27</v>
      </c>
      <c r="B277" s="33" t="s">
        <v>1051</v>
      </c>
      <c r="C277" s="33" t="s">
        <v>1051</v>
      </c>
      <c r="D277" s="33" t="s">
        <v>1052</v>
      </c>
      <c r="E277" s="34">
        <v>1864</v>
      </c>
      <c r="F277" s="33" t="s">
        <v>1043</v>
      </c>
      <c r="G277" s="33" t="s">
        <v>1044</v>
      </c>
      <c r="H277" s="33" t="s">
        <v>35</v>
      </c>
    </row>
    <row r="278" spans="1:8" x14ac:dyDescent="0.3">
      <c r="A278" s="33" t="s">
        <v>27</v>
      </c>
      <c r="B278" s="33" t="s">
        <v>1035</v>
      </c>
      <c r="C278" s="33" t="s">
        <v>1035</v>
      </c>
      <c r="D278" s="33" t="s">
        <v>1036</v>
      </c>
      <c r="E278" s="34">
        <v>1500</v>
      </c>
      <c r="F278" s="33" t="s">
        <v>1037</v>
      </c>
      <c r="G278" s="33" t="s">
        <v>199</v>
      </c>
      <c r="H278" s="33" t="s">
        <v>35</v>
      </c>
    </row>
    <row r="279" spans="1:8" x14ac:dyDescent="0.3">
      <c r="A279" s="33" t="s">
        <v>27</v>
      </c>
      <c r="B279" s="33" t="s">
        <v>1041</v>
      </c>
      <c r="C279" s="33" t="s">
        <v>1041</v>
      </c>
      <c r="D279" s="33" t="s">
        <v>1020</v>
      </c>
      <c r="E279" s="34">
        <v>1442</v>
      </c>
      <c r="F279" s="33" t="s">
        <v>1037</v>
      </c>
      <c r="G279" s="33" t="s">
        <v>199</v>
      </c>
      <c r="H279" s="33" t="s">
        <v>35</v>
      </c>
    </row>
    <row r="280" spans="1:8" x14ac:dyDescent="0.3">
      <c r="A280" s="33" t="s">
        <v>27</v>
      </c>
      <c r="B280" s="33" t="s">
        <v>1038</v>
      </c>
      <c r="C280" s="33" t="s">
        <v>1038</v>
      </c>
      <c r="D280" s="33" t="s">
        <v>1040</v>
      </c>
      <c r="E280" s="34">
        <v>17300</v>
      </c>
      <c r="F280" s="33" t="s">
        <v>1037</v>
      </c>
      <c r="G280" s="33" t="s">
        <v>199</v>
      </c>
      <c r="H280" s="33" t="s">
        <v>36</v>
      </c>
    </row>
    <row r="281" spans="1:8" x14ac:dyDescent="0.3">
      <c r="A281" s="33" t="s">
        <v>27</v>
      </c>
      <c r="B281" s="33" t="s">
        <v>1033</v>
      </c>
      <c r="C281" s="33" t="s">
        <v>1033</v>
      </c>
      <c r="D281" s="33" t="s">
        <v>156</v>
      </c>
      <c r="E281" s="34">
        <v>3198</v>
      </c>
      <c r="F281" s="33" t="s">
        <v>1034</v>
      </c>
      <c r="G281" s="33" t="s">
        <v>199</v>
      </c>
      <c r="H281" s="33" t="s">
        <v>35</v>
      </c>
    </row>
    <row r="282" spans="1:8" x14ac:dyDescent="0.3">
      <c r="A282" s="33" t="s">
        <v>27</v>
      </c>
      <c r="B282" s="33" t="s">
        <v>1030</v>
      </c>
      <c r="C282" s="33" t="s">
        <v>1030</v>
      </c>
      <c r="D282" s="33" t="s">
        <v>1031</v>
      </c>
      <c r="E282" s="34">
        <v>3000</v>
      </c>
      <c r="F282" s="33" t="s">
        <v>1032</v>
      </c>
      <c r="G282" s="33" t="s">
        <v>199</v>
      </c>
      <c r="H282" s="33" t="s">
        <v>35</v>
      </c>
    </row>
    <row r="283" spans="1:8" x14ac:dyDescent="0.3">
      <c r="A283" s="33" t="s">
        <v>27</v>
      </c>
      <c r="B283" s="33" t="s">
        <v>1028</v>
      </c>
      <c r="C283" s="33" t="s">
        <v>1028</v>
      </c>
      <c r="D283" s="33" t="s">
        <v>1008</v>
      </c>
      <c r="E283" s="34">
        <v>32326</v>
      </c>
      <c r="F283" s="33" t="s">
        <v>1029</v>
      </c>
      <c r="G283" s="33" t="s">
        <v>199</v>
      </c>
      <c r="H283" s="33" t="s">
        <v>36</v>
      </c>
    </row>
    <row r="284" spans="1:8" x14ac:dyDescent="0.3">
      <c r="A284" s="33" t="s">
        <v>27</v>
      </c>
      <c r="B284" s="33" t="s">
        <v>1027</v>
      </c>
      <c r="C284" s="33" t="s">
        <v>1027</v>
      </c>
      <c r="D284" s="33" t="s">
        <v>64</v>
      </c>
      <c r="E284" s="34">
        <v>1304</v>
      </c>
      <c r="F284" s="33" t="s">
        <v>1026</v>
      </c>
      <c r="G284" s="33" t="s">
        <v>199</v>
      </c>
      <c r="H284" s="33" t="s">
        <v>35</v>
      </c>
    </row>
    <row r="285" spans="1:8" x14ac:dyDescent="0.3">
      <c r="A285" s="33" t="s">
        <v>27</v>
      </c>
      <c r="B285" s="33" t="s">
        <v>1024</v>
      </c>
      <c r="C285" s="33" t="s">
        <v>1024</v>
      </c>
      <c r="D285" s="33" t="s">
        <v>1025</v>
      </c>
      <c r="E285" s="34">
        <v>1590</v>
      </c>
      <c r="F285" s="33" t="s">
        <v>1026</v>
      </c>
      <c r="G285" s="33" t="s">
        <v>199</v>
      </c>
      <c r="H285" s="33" t="s">
        <v>35</v>
      </c>
    </row>
    <row r="286" spans="1:8" x14ac:dyDescent="0.3">
      <c r="A286" s="33" t="s">
        <v>27</v>
      </c>
      <c r="B286" s="33" t="s">
        <v>197</v>
      </c>
      <c r="C286" s="33" t="s">
        <v>197</v>
      </c>
      <c r="D286" s="33" t="s">
        <v>57</v>
      </c>
      <c r="E286" s="34">
        <v>16849</v>
      </c>
      <c r="F286" s="33" t="s">
        <v>198</v>
      </c>
      <c r="G286" s="33" t="s">
        <v>199</v>
      </c>
      <c r="H286" s="33" t="s">
        <v>36</v>
      </c>
    </row>
    <row r="287" spans="1:8" x14ac:dyDescent="0.3">
      <c r="A287" s="33" t="s">
        <v>27</v>
      </c>
      <c r="B287" s="33" t="s">
        <v>1019</v>
      </c>
      <c r="C287" s="33" t="s">
        <v>1019</v>
      </c>
      <c r="D287" s="33" t="s">
        <v>1020</v>
      </c>
      <c r="E287" s="34">
        <v>3350</v>
      </c>
      <c r="F287" s="33" t="s">
        <v>1021</v>
      </c>
      <c r="G287" s="33" t="s">
        <v>199</v>
      </c>
      <c r="H287" s="33" t="s">
        <v>35</v>
      </c>
    </row>
    <row r="288" spans="1:8" x14ac:dyDescent="0.3">
      <c r="A288" s="33" t="s">
        <v>27</v>
      </c>
      <c r="B288" s="33" t="s">
        <v>1022</v>
      </c>
      <c r="C288" s="33" t="s">
        <v>1022</v>
      </c>
      <c r="D288" s="33" t="s">
        <v>1023</v>
      </c>
      <c r="E288" s="34">
        <v>37725</v>
      </c>
      <c r="F288" s="33" t="s">
        <v>1021</v>
      </c>
      <c r="G288" s="33" t="s">
        <v>199</v>
      </c>
      <c r="H288" s="33" t="s">
        <v>36</v>
      </c>
    </row>
    <row r="289" spans="1:8" x14ac:dyDescent="0.3">
      <c r="A289" s="33" t="s">
        <v>27</v>
      </c>
      <c r="B289" s="33" t="s">
        <v>1015</v>
      </c>
      <c r="C289" s="33" t="s">
        <v>1015</v>
      </c>
      <c r="D289" s="33" t="s">
        <v>159</v>
      </c>
      <c r="E289" s="34">
        <v>4000</v>
      </c>
      <c r="F289" s="33" t="s">
        <v>1016</v>
      </c>
      <c r="G289" s="33" t="s">
        <v>877</v>
      </c>
      <c r="H289" s="33" t="s">
        <v>35</v>
      </c>
    </row>
    <row r="290" spans="1:8" x14ac:dyDescent="0.3">
      <c r="A290" s="33" t="s">
        <v>27</v>
      </c>
      <c r="B290" s="33" t="s">
        <v>1017</v>
      </c>
      <c r="C290" s="33" t="s">
        <v>1017</v>
      </c>
      <c r="D290" s="33" t="s">
        <v>1018</v>
      </c>
      <c r="E290" s="34">
        <v>58579</v>
      </c>
      <c r="F290" s="33" t="s">
        <v>1016</v>
      </c>
      <c r="G290" s="33" t="s">
        <v>877</v>
      </c>
      <c r="H290" s="33" t="s">
        <v>36</v>
      </c>
    </row>
    <row r="291" spans="1:8" x14ac:dyDescent="0.3">
      <c r="A291" s="33" t="s">
        <v>27</v>
      </c>
      <c r="B291" s="33" t="s">
        <v>1013</v>
      </c>
      <c r="C291" s="33" t="s">
        <v>1013</v>
      </c>
      <c r="D291" s="33" t="s">
        <v>162</v>
      </c>
      <c r="E291" s="34">
        <v>20016</v>
      </c>
      <c r="F291" s="33" t="s">
        <v>1011</v>
      </c>
      <c r="G291" s="33" t="s">
        <v>877</v>
      </c>
      <c r="H291" s="33" t="s">
        <v>36</v>
      </c>
    </row>
    <row r="292" spans="1:8" x14ac:dyDescent="0.3">
      <c r="A292" s="33" t="s">
        <v>27</v>
      </c>
      <c r="B292" s="33" t="s">
        <v>1014</v>
      </c>
      <c r="C292" s="33" t="s">
        <v>1014</v>
      </c>
      <c r="D292" s="33" t="s">
        <v>1000</v>
      </c>
      <c r="E292" s="34">
        <v>16009</v>
      </c>
      <c r="F292" s="33" t="s">
        <v>1011</v>
      </c>
      <c r="G292" s="33" t="s">
        <v>877</v>
      </c>
      <c r="H292" s="33" t="s">
        <v>36</v>
      </c>
    </row>
    <row r="293" spans="1:8" x14ac:dyDescent="0.3">
      <c r="A293" s="33" t="s">
        <v>27</v>
      </c>
      <c r="B293" s="33" t="s">
        <v>1009</v>
      </c>
      <c r="C293" s="33" t="s">
        <v>1009</v>
      </c>
      <c r="D293" s="33" t="s">
        <v>1010</v>
      </c>
      <c r="E293" s="34">
        <v>19300</v>
      </c>
      <c r="F293" s="33" t="s">
        <v>1011</v>
      </c>
      <c r="G293" s="33" t="s">
        <v>877</v>
      </c>
      <c r="H293" s="33" t="s">
        <v>36</v>
      </c>
    </row>
    <row r="294" spans="1:8" x14ac:dyDescent="0.3">
      <c r="A294" s="33" t="s">
        <v>27</v>
      </c>
      <c r="B294" s="33" t="s">
        <v>1012</v>
      </c>
      <c r="C294" s="33" t="s">
        <v>1012</v>
      </c>
      <c r="D294" s="33" t="s">
        <v>70</v>
      </c>
      <c r="E294" s="34">
        <v>39210</v>
      </c>
      <c r="F294" s="33" t="s">
        <v>1011</v>
      </c>
      <c r="G294" s="33" t="s">
        <v>877</v>
      </c>
      <c r="H294" s="33" t="s">
        <v>36</v>
      </c>
    </row>
    <row r="295" spans="1:8" x14ac:dyDescent="0.3">
      <c r="A295" s="33" t="s">
        <v>27</v>
      </c>
      <c r="B295" s="33" t="s">
        <v>1005</v>
      </c>
      <c r="C295" s="33" t="s">
        <v>1005</v>
      </c>
      <c r="D295" s="33" t="s">
        <v>1006</v>
      </c>
      <c r="E295" s="34">
        <v>4471</v>
      </c>
      <c r="F295" s="33" t="s">
        <v>1003</v>
      </c>
      <c r="G295" s="33" t="s">
        <v>877</v>
      </c>
      <c r="H295" s="33" t="s">
        <v>35</v>
      </c>
    </row>
    <row r="296" spans="1:8" x14ac:dyDescent="0.3">
      <c r="A296" s="33" t="s">
        <v>27</v>
      </c>
      <c r="B296" s="33" t="s">
        <v>1001</v>
      </c>
      <c r="C296" s="33" t="s">
        <v>1001</v>
      </c>
      <c r="D296" s="33" t="s">
        <v>1002</v>
      </c>
      <c r="E296" s="34">
        <v>8785</v>
      </c>
      <c r="F296" s="33" t="s">
        <v>1003</v>
      </c>
      <c r="G296" s="33" t="s">
        <v>877</v>
      </c>
      <c r="H296" s="33" t="s">
        <v>36</v>
      </c>
    </row>
    <row r="297" spans="1:8" x14ac:dyDescent="0.3">
      <c r="A297" s="33" t="s">
        <v>27</v>
      </c>
      <c r="B297" s="33" t="s">
        <v>1004</v>
      </c>
      <c r="C297" s="33" t="s">
        <v>1004</v>
      </c>
      <c r="D297" s="33" t="s">
        <v>173</v>
      </c>
      <c r="E297" s="34">
        <v>115860</v>
      </c>
      <c r="F297" s="33" t="s">
        <v>1003</v>
      </c>
      <c r="G297" s="33" t="s">
        <v>877</v>
      </c>
      <c r="H297" s="33" t="s">
        <v>36</v>
      </c>
    </row>
    <row r="298" spans="1:8" x14ac:dyDescent="0.3">
      <c r="A298" s="33" t="s">
        <v>27</v>
      </c>
      <c r="B298" s="33" t="s">
        <v>1007</v>
      </c>
      <c r="C298" s="33" t="s">
        <v>1007</v>
      </c>
      <c r="D298" s="33" t="s">
        <v>1008</v>
      </c>
      <c r="E298" s="34">
        <v>32326</v>
      </c>
      <c r="F298" s="33" t="s">
        <v>1003</v>
      </c>
      <c r="G298" s="33" t="s">
        <v>877</v>
      </c>
      <c r="H298" s="33" t="s">
        <v>36</v>
      </c>
    </row>
    <row r="299" spans="1:8" x14ac:dyDescent="0.3">
      <c r="A299" s="33" t="s">
        <v>27</v>
      </c>
      <c r="B299" s="33" t="s">
        <v>997</v>
      </c>
      <c r="C299" s="33" t="s">
        <v>997</v>
      </c>
      <c r="D299" s="33" t="s">
        <v>998</v>
      </c>
      <c r="E299" s="34">
        <v>19744</v>
      </c>
      <c r="F299" s="33" t="s">
        <v>885</v>
      </c>
      <c r="G299" s="33" t="s">
        <v>877</v>
      </c>
      <c r="H299" s="33" t="s">
        <v>36</v>
      </c>
    </row>
    <row r="300" spans="1:8" x14ac:dyDescent="0.3">
      <c r="A300" s="33" t="s">
        <v>27</v>
      </c>
      <c r="B300" s="33" t="s">
        <v>884</v>
      </c>
      <c r="C300" s="33" t="s">
        <v>884</v>
      </c>
      <c r="D300" s="33" t="s">
        <v>162</v>
      </c>
      <c r="E300" s="34">
        <v>14673</v>
      </c>
      <c r="F300" s="33" t="s">
        <v>885</v>
      </c>
      <c r="G300" s="33" t="s">
        <v>877</v>
      </c>
      <c r="H300" s="33" t="s">
        <v>36</v>
      </c>
    </row>
    <row r="301" spans="1:8" x14ac:dyDescent="0.3">
      <c r="A301" s="33" t="s">
        <v>27</v>
      </c>
      <c r="B301" s="33" t="s">
        <v>996</v>
      </c>
      <c r="C301" s="33" t="s">
        <v>996</v>
      </c>
      <c r="D301" s="33" t="s">
        <v>155</v>
      </c>
      <c r="E301" s="34">
        <v>64778</v>
      </c>
      <c r="F301" s="33" t="s">
        <v>885</v>
      </c>
      <c r="G301" s="33" t="s">
        <v>877</v>
      </c>
      <c r="H301" s="33" t="s">
        <v>36</v>
      </c>
    </row>
    <row r="302" spans="1:8" x14ac:dyDescent="0.3">
      <c r="A302" s="33" t="s">
        <v>27</v>
      </c>
      <c r="B302" s="33" t="s">
        <v>999</v>
      </c>
      <c r="C302" s="33" t="s">
        <v>999</v>
      </c>
      <c r="D302" s="33" t="s">
        <v>1000</v>
      </c>
      <c r="E302" s="34">
        <v>7464</v>
      </c>
      <c r="F302" s="33" t="s">
        <v>885</v>
      </c>
      <c r="G302" s="33" t="s">
        <v>877</v>
      </c>
      <c r="H302" s="33" t="s">
        <v>36</v>
      </c>
    </row>
    <row r="303" spans="1:8" x14ac:dyDescent="0.3">
      <c r="A303" s="33" t="s">
        <v>27</v>
      </c>
      <c r="B303" s="33" t="s">
        <v>882</v>
      </c>
      <c r="C303" s="33" t="s">
        <v>882</v>
      </c>
      <c r="D303" s="33" t="s">
        <v>883</v>
      </c>
      <c r="E303" s="34">
        <v>69772</v>
      </c>
      <c r="F303" s="33" t="s">
        <v>880</v>
      </c>
      <c r="G303" s="33" t="s">
        <v>877</v>
      </c>
      <c r="H303" s="33" t="s">
        <v>35</v>
      </c>
    </row>
    <row r="304" spans="1:8" x14ac:dyDescent="0.3">
      <c r="A304" s="33" t="s">
        <v>27</v>
      </c>
      <c r="B304" s="33" t="s">
        <v>881</v>
      </c>
      <c r="C304" s="33" t="s">
        <v>881</v>
      </c>
      <c r="D304" s="33" t="s">
        <v>173</v>
      </c>
      <c r="E304" s="34">
        <v>111053</v>
      </c>
      <c r="F304" s="33" t="s">
        <v>880</v>
      </c>
      <c r="G304" s="33" t="s">
        <v>877</v>
      </c>
      <c r="H304" s="33" t="s">
        <v>36</v>
      </c>
    </row>
    <row r="305" spans="1:8" x14ac:dyDescent="0.3">
      <c r="A305" s="33" t="s">
        <v>27</v>
      </c>
      <c r="B305" s="33" t="s">
        <v>879</v>
      </c>
      <c r="C305" s="33" t="s">
        <v>879</v>
      </c>
      <c r="D305" s="33" t="s">
        <v>70</v>
      </c>
      <c r="E305" s="34">
        <v>33697</v>
      </c>
      <c r="F305" s="33" t="s">
        <v>880</v>
      </c>
      <c r="G305" s="33" t="s">
        <v>877</v>
      </c>
      <c r="H305" s="33" t="s">
        <v>36</v>
      </c>
    </row>
    <row r="306" spans="1:8" x14ac:dyDescent="0.3">
      <c r="A306" s="33" t="s">
        <v>27</v>
      </c>
      <c r="B306" s="33" t="s">
        <v>875</v>
      </c>
      <c r="C306" s="33" t="s">
        <v>875</v>
      </c>
      <c r="D306" s="33" t="s">
        <v>162</v>
      </c>
      <c r="E306" s="34">
        <v>14673</v>
      </c>
      <c r="F306" s="33" t="s">
        <v>876</v>
      </c>
      <c r="G306" s="33" t="s">
        <v>877</v>
      </c>
      <c r="H306" s="33" t="s">
        <v>36</v>
      </c>
    </row>
    <row r="307" spans="1:8" x14ac:dyDescent="0.3">
      <c r="A307" s="33" t="s">
        <v>27</v>
      </c>
      <c r="B307" s="33" t="s">
        <v>878</v>
      </c>
      <c r="C307" s="33" t="s">
        <v>878</v>
      </c>
      <c r="D307" s="33" t="s">
        <v>57</v>
      </c>
      <c r="E307" s="34">
        <v>17173</v>
      </c>
      <c r="F307" s="33" t="s">
        <v>876</v>
      </c>
      <c r="G307" s="33" t="s">
        <v>877</v>
      </c>
      <c r="H307" s="33" t="s">
        <v>36</v>
      </c>
    </row>
    <row r="308" spans="1:8" x14ac:dyDescent="0.3">
      <c r="A308" s="33" t="s">
        <v>27</v>
      </c>
      <c r="B308" s="33" t="s">
        <v>860</v>
      </c>
      <c r="C308" s="33" t="s">
        <v>860</v>
      </c>
      <c r="D308" s="33" t="s">
        <v>33</v>
      </c>
      <c r="E308" s="34">
        <v>998.25</v>
      </c>
      <c r="F308" s="33" t="s">
        <v>55</v>
      </c>
      <c r="G308" s="33" t="s">
        <v>56</v>
      </c>
      <c r="H308" s="33" t="s">
        <v>34</v>
      </c>
    </row>
    <row r="309" spans="1:8" x14ac:dyDescent="0.3">
      <c r="A309" s="33" t="s">
        <v>27</v>
      </c>
      <c r="B309" s="33" t="s">
        <v>847</v>
      </c>
      <c r="C309" s="33" t="s">
        <v>847</v>
      </c>
      <c r="D309" s="33" t="s">
        <v>33</v>
      </c>
      <c r="E309" s="34">
        <v>998.25</v>
      </c>
      <c r="F309" s="33" t="s">
        <v>55</v>
      </c>
      <c r="G309" s="33" t="s">
        <v>56</v>
      </c>
      <c r="H309" s="33" t="s">
        <v>34</v>
      </c>
    </row>
    <row r="310" spans="1:8" x14ac:dyDescent="0.3">
      <c r="A310" s="33" t="s">
        <v>27</v>
      </c>
      <c r="B310" s="33" t="s">
        <v>873</v>
      </c>
      <c r="C310" s="33" t="s">
        <v>873</v>
      </c>
      <c r="D310" s="33" t="s">
        <v>33</v>
      </c>
      <c r="E310" s="34">
        <v>948.3</v>
      </c>
      <c r="F310" s="33" t="s">
        <v>55</v>
      </c>
      <c r="G310" s="33" t="s">
        <v>56</v>
      </c>
      <c r="H310" s="33" t="s">
        <v>34</v>
      </c>
    </row>
    <row r="311" spans="1:8" x14ac:dyDescent="0.3">
      <c r="A311" s="33" t="s">
        <v>27</v>
      </c>
      <c r="B311" s="33" t="s">
        <v>862</v>
      </c>
      <c r="C311" s="33" t="s">
        <v>862</v>
      </c>
      <c r="D311" s="33" t="s">
        <v>33</v>
      </c>
      <c r="E311" s="34">
        <v>948.3</v>
      </c>
      <c r="F311" s="33" t="s">
        <v>55</v>
      </c>
      <c r="G311" s="33" t="s">
        <v>56</v>
      </c>
      <c r="H311" s="33" t="s">
        <v>34</v>
      </c>
    </row>
    <row r="312" spans="1:8" x14ac:dyDescent="0.3">
      <c r="A312" s="33" t="s">
        <v>27</v>
      </c>
      <c r="B312" s="33" t="s">
        <v>858</v>
      </c>
      <c r="C312" s="33" t="s">
        <v>858</v>
      </c>
      <c r="D312" s="33" t="s">
        <v>859</v>
      </c>
      <c r="E312" s="34">
        <v>1130</v>
      </c>
      <c r="F312" s="33" t="s">
        <v>55</v>
      </c>
      <c r="G312" s="33" t="s">
        <v>56</v>
      </c>
      <c r="H312" s="33" t="s">
        <v>35</v>
      </c>
    </row>
    <row r="313" spans="1:8" x14ac:dyDescent="0.3">
      <c r="A313" s="33" t="s">
        <v>27</v>
      </c>
      <c r="B313" s="33" t="s">
        <v>839</v>
      </c>
      <c r="C313" s="33" t="s">
        <v>839</v>
      </c>
      <c r="D313" s="33" t="s">
        <v>33</v>
      </c>
      <c r="E313" s="34">
        <v>1351</v>
      </c>
      <c r="F313" s="33" t="s">
        <v>55</v>
      </c>
      <c r="G313" s="33" t="s">
        <v>56</v>
      </c>
      <c r="H313" s="33" t="s">
        <v>35</v>
      </c>
    </row>
    <row r="314" spans="1:8" x14ac:dyDescent="0.3">
      <c r="A314" s="33" t="s">
        <v>27</v>
      </c>
      <c r="B314" s="33" t="s">
        <v>845</v>
      </c>
      <c r="C314" s="33" t="s">
        <v>845</v>
      </c>
      <c r="D314" s="33" t="s">
        <v>33</v>
      </c>
      <c r="E314" s="34">
        <v>1071.1500000000001</v>
      </c>
      <c r="F314" s="33" t="s">
        <v>55</v>
      </c>
      <c r="G314" s="33" t="s">
        <v>56</v>
      </c>
      <c r="H314" s="33" t="s">
        <v>35</v>
      </c>
    </row>
    <row r="315" spans="1:8" x14ac:dyDescent="0.3">
      <c r="A315" s="33" t="s">
        <v>27</v>
      </c>
      <c r="B315" s="33" t="s">
        <v>857</v>
      </c>
      <c r="C315" s="33" t="s">
        <v>857</v>
      </c>
      <c r="D315" s="33" t="s">
        <v>33</v>
      </c>
      <c r="E315" s="34">
        <v>1071.1500000000001</v>
      </c>
      <c r="F315" s="33" t="s">
        <v>55</v>
      </c>
      <c r="G315" s="33" t="s">
        <v>56</v>
      </c>
      <c r="H315" s="33" t="s">
        <v>35</v>
      </c>
    </row>
    <row r="316" spans="1:8" x14ac:dyDescent="0.3">
      <c r="A316" s="33" t="s">
        <v>27</v>
      </c>
      <c r="B316" s="33" t="s">
        <v>853</v>
      </c>
      <c r="C316" s="33" t="s">
        <v>853</v>
      </c>
      <c r="D316" s="33" t="s">
        <v>33</v>
      </c>
      <c r="E316" s="34">
        <v>1071.1500000000001</v>
      </c>
      <c r="F316" s="33" t="s">
        <v>55</v>
      </c>
      <c r="G316" s="33" t="s">
        <v>56</v>
      </c>
      <c r="H316" s="33" t="s">
        <v>35</v>
      </c>
    </row>
    <row r="317" spans="1:8" x14ac:dyDescent="0.3">
      <c r="A317" s="33" t="s">
        <v>27</v>
      </c>
      <c r="B317" s="33" t="s">
        <v>863</v>
      </c>
      <c r="C317" s="33" t="s">
        <v>863</v>
      </c>
      <c r="D317" s="33" t="s">
        <v>33</v>
      </c>
      <c r="E317" s="34">
        <v>1012</v>
      </c>
      <c r="F317" s="33" t="s">
        <v>55</v>
      </c>
      <c r="G317" s="33" t="s">
        <v>56</v>
      </c>
      <c r="H317" s="33" t="s">
        <v>35</v>
      </c>
    </row>
    <row r="318" spans="1:8" x14ac:dyDescent="0.3">
      <c r="A318" s="33" t="s">
        <v>27</v>
      </c>
      <c r="B318" s="33" t="s">
        <v>864</v>
      </c>
      <c r="C318" s="33" t="s">
        <v>864</v>
      </c>
      <c r="D318" s="33" t="s">
        <v>54</v>
      </c>
      <c r="E318" s="34">
        <v>1012</v>
      </c>
      <c r="F318" s="33" t="s">
        <v>55</v>
      </c>
      <c r="G318" s="33" t="s">
        <v>56</v>
      </c>
      <c r="H318" s="33" t="s">
        <v>35</v>
      </c>
    </row>
    <row r="319" spans="1:8" x14ac:dyDescent="0.3">
      <c r="A319" s="33" t="s">
        <v>27</v>
      </c>
      <c r="B319" s="33" t="s">
        <v>870</v>
      </c>
      <c r="C319" s="33" t="s">
        <v>870</v>
      </c>
      <c r="D319" s="33" t="s">
        <v>54</v>
      </c>
      <c r="E319" s="34">
        <v>1012</v>
      </c>
      <c r="F319" s="33" t="s">
        <v>55</v>
      </c>
      <c r="G319" s="33" t="s">
        <v>56</v>
      </c>
      <c r="H319" s="33" t="s">
        <v>35</v>
      </c>
    </row>
    <row r="320" spans="1:8" x14ac:dyDescent="0.3">
      <c r="A320" s="33" t="s">
        <v>27</v>
      </c>
      <c r="B320" s="33" t="s">
        <v>838</v>
      </c>
      <c r="C320" s="33" t="s">
        <v>838</v>
      </c>
      <c r="D320" s="33" t="s">
        <v>54</v>
      </c>
      <c r="E320" s="34">
        <v>1012</v>
      </c>
      <c r="F320" s="33" t="s">
        <v>55</v>
      </c>
      <c r="G320" s="33" t="s">
        <v>56</v>
      </c>
      <c r="H320" s="33" t="s">
        <v>35</v>
      </c>
    </row>
    <row r="321" spans="1:8" x14ac:dyDescent="0.3">
      <c r="A321" s="33" t="s">
        <v>27</v>
      </c>
      <c r="B321" s="33" t="s">
        <v>844</v>
      </c>
      <c r="C321" s="33" t="s">
        <v>844</v>
      </c>
      <c r="D321" s="33" t="s">
        <v>54</v>
      </c>
      <c r="E321" s="34">
        <v>1012</v>
      </c>
      <c r="F321" s="33" t="s">
        <v>55</v>
      </c>
      <c r="G321" s="33" t="s">
        <v>56</v>
      </c>
      <c r="H321" s="33" t="s">
        <v>35</v>
      </c>
    </row>
    <row r="322" spans="1:8" x14ac:dyDescent="0.3">
      <c r="A322" s="33" t="s">
        <v>27</v>
      </c>
      <c r="B322" s="33" t="s">
        <v>865</v>
      </c>
      <c r="C322" s="33" t="s">
        <v>865</v>
      </c>
      <c r="D322" s="33" t="s">
        <v>54</v>
      </c>
      <c r="E322" s="34">
        <v>1012</v>
      </c>
      <c r="F322" s="33" t="s">
        <v>55</v>
      </c>
      <c r="G322" s="33" t="s">
        <v>56</v>
      </c>
      <c r="H322" s="33" t="s">
        <v>35</v>
      </c>
    </row>
    <row r="323" spans="1:8" x14ac:dyDescent="0.3">
      <c r="A323" s="33" t="s">
        <v>27</v>
      </c>
      <c r="B323" s="33" t="s">
        <v>843</v>
      </c>
      <c r="C323" s="33" t="s">
        <v>843</v>
      </c>
      <c r="D323" s="33" t="s">
        <v>54</v>
      </c>
      <c r="E323" s="34">
        <v>1012</v>
      </c>
      <c r="F323" s="33" t="s">
        <v>55</v>
      </c>
      <c r="G323" s="33" t="s">
        <v>56</v>
      </c>
      <c r="H323" s="33" t="s">
        <v>35</v>
      </c>
    </row>
    <row r="324" spans="1:8" x14ac:dyDescent="0.3">
      <c r="A324" s="33" t="s">
        <v>27</v>
      </c>
      <c r="B324" s="33" t="s">
        <v>852</v>
      </c>
      <c r="C324" s="33" t="s">
        <v>852</v>
      </c>
      <c r="D324" s="33" t="s">
        <v>54</v>
      </c>
      <c r="E324" s="34">
        <v>1012</v>
      </c>
      <c r="F324" s="33" t="s">
        <v>55</v>
      </c>
      <c r="G324" s="33" t="s">
        <v>56</v>
      </c>
      <c r="H324" s="33" t="s">
        <v>35</v>
      </c>
    </row>
    <row r="325" spans="1:8" x14ac:dyDescent="0.3">
      <c r="A325" s="33" t="s">
        <v>27</v>
      </c>
      <c r="B325" s="33" t="s">
        <v>866</v>
      </c>
      <c r="C325" s="33" t="s">
        <v>866</v>
      </c>
      <c r="D325" s="33" t="s">
        <v>54</v>
      </c>
      <c r="E325" s="34">
        <v>1012</v>
      </c>
      <c r="F325" s="33" t="s">
        <v>55</v>
      </c>
      <c r="G325" s="33" t="s">
        <v>56</v>
      </c>
      <c r="H325" s="33" t="s">
        <v>35</v>
      </c>
    </row>
    <row r="326" spans="1:8" x14ac:dyDescent="0.3">
      <c r="A326" s="33" t="s">
        <v>27</v>
      </c>
      <c r="B326" s="33" t="s">
        <v>869</v>
      </c>
      <c r="C326" s="33" t="s">
        <v>869</v>
      </c>
      <c r="D326" s="33" t="s">
        <v>54</v>
      </c>
      <c r="E326" s="34">
        <v>1012</v>
      </c>
      <c r="F326" s="33" t="s">
        <v>55</v>
      </c>
      <c r="G326" s="33" t="s">
        <v>56</v>
      </c>
      <c r="H326" s="33" t="s">
        <v>35</v>
      </c>
    </row>
    <row r="327" spans="1:8" x14ac:dyDescent="0.3">
      <c r="A327" s="33" t="s">
        <v>27</v>
      </c>
      <c r="B327" s="33" t="s">
        <v>856</v>
      </c>
      <c r="C327" s="33" t="s">
        <v>856</v>
      </c>
      <c r="D327" s="33" t="s">
        <v>54</v>
      </c>
      <c r="E327" s="34">
        <v>1012</v>
      </c>
      <c r="F327" s="33" t="s">
        <v>55</v>
      </c>
      <c r="G327" s="33" t="s">
        <v>56</v>
      </c>
      <c r="H327" s="33" t="s">
        <v>35</v>
      </c>
    </row>
    <row r="328" spans="1:8" x14ac:dyDescent="0.3">
      <c r="A328" s="33" t="s">
        <v>27</v>
      </c>
      <c r="B328" s="33" t="s">
        <v>851</v>
      </c>
      <c r="C328" s="33" t="s">
        <v>851</v>
      </c>
      <c r="D328" s="33" t="s">
        <v>54</v>
      </c>
      <c r="E328" s="34">
        <v>1012</v>
      </c>
      <c r="F328" s="33" t="s">
        <v>55</v>
      </c>
      <c r="G328" s="33" t="s">
        <v>56</v>
      </c>
      <c r="H328" s="33" t="s">
        <v>35</v>
      </c>
    </row>
    <row r="329" spans="1:8" x14ac:dyDescent="0.3">
      <c r="A329" s="33" t="s">
        <v>27</v>
      </c>
      <c r="B329" s="33" t="s">
        <v>849</v>
      </c>
      <c r="C329" s="33" t="s">
        <v>849</v>
      </c>
      <c r="D329" s="33" t="s">
        <v>54</v>
      </c>
      <c r="E329" s="34">
        <v>1012</v>
      </c>
      <c r="F329" s="33" t="s">
        <v>55</v>
      </c>
      <c r="G329" s="33" t="s">
        <v>56</v>
      </c>
      <c r="H329" s="33" t="s">
        <v>35</v>
      </c>
    </row>
    <row r="330" spans="1:8" x14ac:dyDescent="0.3">
      <c r="A330" s="33" t="s">
        <v>27</v>
      </c>
      <c r="B330" s="33" t="s">
        <v>861</v>
      </c>
      <c r="C330" s="33" t="s">
        <v>861</v>
      </c>
      <c r="D330" s="33" t="s">
        <v>54</v>
      </c>
      <c r="E330" s="34">
        <v>1012</v>
      </c>
      <c r="F330" s="33" t="s">
        <v>55</v>
      </c>
      <c r="G330" s="33" t="s">
        <v>56</v>
      </c>
      <c r="H330" s="33" t="s">
        <v>35</v>
      </c>
    </row>
    <row r="331" spans="1:8" x14ac:dyDescent="0.3">
      <c r="A331" s="33" t="s">
        <v>27</v>
      </c>
      <c r="B331" s="33" t="s">
        <v>846</v>
      </c>
      <c r="C331" s="33" t="s">
        <v>846</v>
      </c>
      <c r="D331" s="33" t="s">
        <v>54</v>
      </c>
      <c r="E331" s="34">
        <v>1012</v>
      </c>
      <c r="F331" s="33" t="s">
        <v>55</v>
      </c>
      <c r="G331" s="33" t="s">
        <v>56</v>
      </c>
      <c r="H331" s="33" t="s">
        <v>35</v>
      </c>
    </row>
    <row r="332" spans="1:8" x14ac:dyDescent="0.3">
      <c r="A332" s="33" t="s">
        <v>27</v>
      </c>
      <c r="B332" s="33" t="s">
        <v>167</v>
      </c>
      <c r="C332" s="33" t="s">
        <v>167</v>
      </c>
      <c r="D332" s="33" t="s">
        <v>54</v>
      </c>
      <c r="E332" s="34">
        <v>1012</v>
      </c>
      <c r="F332" s="33" t="s">
        <v>55</v>
      </c>
      <c r="G332" s="33" t="s">
        <v>56</v>
      </c>
      <c r="H332" s="33" t="s">
        <v>35</v>
      </c>
    </row>
    <row r="333" spans="1:8" x14ac:dyDescent="0.3">
      <c r="A333" s="33" t="s">
        <v>27</v>
      </c>
      <c r="B333" s="33" t="s">
        <v>872</v>
      </c>
      <c r="C333" s="33" t="s">
        <v>872</v>
      </c>
      <c r="D333" s="33" t="s">
        <v>54</v>
      </c>
      <c r="E333" s="34">
        <v>1012</v>
      </c>
      <c r="F333" s="33" t="s">
        <v>55</v>
      </c>
      <c r="G333" s="33" t="s">
        <v>56</v>
      </c>
      <c r="H333" s="33" t="s">
        <v>35</v>
      </c>
    </row>
    <row r="334" spans="1:8" x14ac:dyDescent="0.3">
      <c r="A334" s="33" t="s">
        <v>27</v>
      </c>
      <c r="B334" s="33" t="s">
        <v>850</v>
      </c>
      <c r="C334" s="33" t="s">
        <v>850</v>
      </c>
      <c r="D334" s="33" t="s">
        <v>54</v>
      </c>
      <c r="E334" s="34">
        <v>1012</v>
      </c>
      <c r="F334" s="33" t="s">
        <v>55</v>
      </c>
      <c r="G334" s="33" t="s">
        <v>56</v>
      </c>
      <c r="H334" s="33" t="s">
        <v>35</v>
      </c>
    </row>
    <row r="335" spans="1:8" x14ac:dyDescent="0.3">
      <c r="A335" s="33" t="s">
        <v>27</v>
      </c>
      <c r="B335" s="33" t="s">
        <v>854</v>
      </c>
      <c r="C335" s="33" t="s">
        <v>854</v>
      </c>
      <c r="D335" s="33" t="s">
        <v>54</v>
      </c>
      <c r="E335" s="34">
        <v>1012</v>
      </c>
      <c r="F335" s="33" t="s">
        <v>55</v>
      </c>
      <c r="G335" s="33" t="s">
        <v>56</v>
      </c>
      <c r="H335" s="33" t="s">
        <v>35</v>
      </c>
    </row>
    <row r="336" spans="1:8" x14ac:dyDescent="0.3">
      <c r="A336" s="33" t="s">
        <v>27</v>
      </c>
      <c r="B336" s="33" t="s">
        <v>871</v>
      </c>
      <c r="C336" s="33" t="s">
        <v>871</v>
      </c>
      <c r="D336" s="33" t="s">
        <v>54</v>
      </c>
      <c r="E336" s="34">
        <v>1012</v>
      </c>
      <c r="F336" s="33" t="s">
        <v>55</v>
      </c>
      <c r="G336" s="33" t="s">
        <v>56</v>
      </c>
      <c r="H336" s="33" t="s">
        <v>35</v>
      </c>
    </row>
    <row r="337" spans="1:8" x14ac:dyDescent="0.3">
      <c r="A337" s="33" t="s">
        <v>27</v>
      </c>
      <c r="B337" s="33" t="s">
        <v>855</v>
      </c>
      <c r="C337" s="33" t="s">
        <v>855</v>
      </c>
      <c r="D337" s="33" t="s">
        <v>54</v>
      </c>
      <c r="E337" s="34">
        <v>1012</v>
      </c>
      <c r="F337" s="33" t="s">
        <v>55</v>
      </c>
      <c r="G337" s="33" t="s">
        <v>56</v>
      </c>
      <c r="H337" s="33" t="s">
        <v>35</v>
      </c>
    </row>
    <row r="338" spans="1:8" x14ac:dyDescent="0.3">
      <c r="A338" s="33" t="s">
        <v>27</v>
      </c>
      <c r="B338" s="33" t="s">
        <v>842</v>
      </c>
      <c r="C338" s="33" t="s">
        <v>842</v>
      </c>
      <c r="D338" s="33" t="s">
        <v>54</v>
      </c>
      <c r="E338" s="34">
        <v>1012</v>
      </c>
      <c r="F338" s="33" t="s">
        <v>55</v>
      </c>
      <c r="G338" s="33" t="s">
        <v>56</v>
      </c>
      <c r="H338" s="33" t="s">
        <v>35</v>
      </c>
    </row>
    <row r="339" spans="1:8" x14ac:dyDescent="0.3">
      <c r="A339" s="33" t="s">
        <v>27</v>
      </c>
      <c r="B339" s="33" t="s">
        <v>867</v>
      </c>
      <c r="C339" s="33" t="s">
        <v>867</v>
      </c>
      <c r="D339" s="33" t="s">
        <v>54</v>
      </c>
      <c r="E339" s="34">
        <v>1012</v>
      </c>
      <c r="F339" s="33" t="s">
        <v>55</v>
      </c>
      <c r="G339" s="33" t="s">
        <v>56</v>
      </c>
      <c r="H339" s="33" t="s">
        <v>35</v>
      </c>
    </row>
    <row r="340" spans="1:8" x14ac:dyDescent="0.3">
      <c r="A340" s="33" t="s">
        <v>27</v>
      </c>
      <c r="B340" s="33" t="s">
        <v>848</v>
      </c>
      <c r="C340" s="33" t="s">
        <v>848</v>
      </c>
      <c r="D340" s="33" t="s">
        <v>54</v>
      </c>
      <c r="E340" s="34">
        <v>1012</v>
      </c>
      <c r="F340" s="33" t="s">
        <v>55</v>
      </c>
      <c r="G340" s="33" t="s">
        <v>56</v>
      </c>
      <c r="H340" s="33" t="s">
        <v>35</v>
      </c>
    </row>
    <row r="341" spans="1:8" x14ac:dyDescent="0.3">
      <c r="A341" s="33" t="s">
        <v>27</v>
      </c>
      <c r="B341" s="33" t="s">
        <v>868</v>
      </c>
      <c r="C341" s="33" t="s">
        <v>868</v>
      </c>
      <c r="D341" s="33" t="s">
        <v>54</v>
      </c>
      <c r="E341" s="34">
        <v>1012</v>
      </c>
      <c r="F341" s="33" t="s">
        <v>55</v>
      </c>
      <c r="G341" s="33" t="s">
        <v>56</v>
      </c>
      <c r="H341" s="33" t="s">
        <v>35</v>
      </c>
    </row>
    <row r="342" spans="1:8" x14ac:dyDescent="0.3">
      <c r="A342" s="33" t="s">
        <v>27</v>
      </c>
      <c r="B342" s="33" t="s">
        <v>841</v>
      </c>
      <c r="C342" s="33" t="s">
        <v>841</v>
      </c>
      <c r="D342" s="33" t="s">
        <v>54</v>
      </c>
      <c r="E342" s="34">
        <v>1012</v>
      </c>
      <c r="F342" s="33" t="s">
        <v>55</v>
      </c>
      <c r="G342" s="33" t="s">
        <v>56</v>
      </c>
      <c r="H342" s="33" t="s">
        <v>35</v>
      </c>
    </row>
    <row r="343" spans="1:8" x14ac:dyDescent="0.3">
      <c r="A343" s="33" t="s">
        <v>27</v>
      </c>
      <c r="B343" s="33" t="s">
        <v>840</v>
      </c>
      <c r="C343" s="33" t="s">
        <v>840</v>
      </c>
      <c r="D343" s="33" t="s">
        <v>54</v>
      </c>
      <c r="E343" s="34">
        <v>1012</v>
      </c>
      <c r="F343" s="33" t="s">
        <v>55</v>
      </c>
      <c r="G343" s="33" t="s">
        <v>56</v>
      </c>
      <c r="H343" s="33" t="s">
        <v>35</v>
      </c>
    </row>
    <row r="344" spans="1:8" x14ac:dyDescent="0.3">
      <c r="A344" s="33" t="s">
        <v>27</v>
      </c>
      <c r="B344" s="33" t="s">
        <v>874</v>
      </c>
      <c r="C344" s="33" t="s">
        <v>874</v>
      </c>
      <c r="D344" s="33" t="s">
        <v>54</v>
      </c>
      <c r="E344" s="34">
        <v>1012</v>
      </c>
      <c r="F344" s="33" t="s">
        <v>55</v>
      </c>
      <c r="G344" s="33" t="s">
        <v>56</v>
      </c>
      <c r="H344" s="33" t="s">
        <v>35</v>
      </c>
    </row>
    <row r="345" spans="1:8" x14ac:dyDescent="0.3">
      <c r="A345" s="33" t="s">
        <v>27</v>
      </c>
      <c r="B345" s="33" t="s">
        <v>185</v>
      </c>
      <c r="C345" s="33" t="s">
        <v>185</v>
      </c>
      <c r="D345" s="33" t="s">
        <v>186</v>
      </c>
      <c r="E345" s="34">
        <v>3469</v>
      </c>
      <c r="F345" s="33" t="s">
        <v>55</v>
      </c>
      <c r="G345" s="33" t="s">
        <v>56</v>
      </c>
      <c r="H345" s="33" t="s">
        <v>35</v>
      </c>
    </row>
    <row r="346" spans="1:8" x14ac:dyDescent="0.3">
      <c r="A346" s="33" t="s">
        <v>27</v>
      </c>
      <c r="B346" s="33" t="s">
        <v>818</v>
      </c>
      <c r="C346" s="33" t="s">
        <v>818</v>
      </c>
      <c r="D346" s="33" t="s">
        <v>819</v>
      </c>
      <c r="E346" s="34">
        <v>344</v>
      </c>
      <c r="F346" s="33" t="s">
        <v>215</v>
      </c>
      <c r="G346" s="33" t="s">
        <v>216</v>
      </c>
      <c r="H346" s="33" t="s">
        <v>34</v>
      </c>
    </row>
    <row r="347" spans="1:8" x14ac:dyDescent="0.3">
      <c r="A347" s="33" t="s">
        <v>27</v>
      </c>
      <c r="B347" s="33" t="s">
        <v>814</v>
      </c>
      <c r="C347" s="33" t="s">
        <v>814</v>
      </c>
      <c r="D347" s="33" t="s">
        <v>815</v>
      </c>
      <c r="E347" s="34">
        <v>521</v>
      </c>
      <c r="F347" s="33" t="s">
        <v>215</v>
      </c>
      <c r="G347" s="33" t="s">
        <v>216</v>
      </c>
      <c r="H347" s="33" t="s">
        <v>34</v>
      </c>
    </row>
    <row r="348" spans="1:8" x14ac:dyDescent="0.3">
      <c r="A348" s="33" t="s">
        <v>27</v>
      </c>
      <c r="B348" s="33" t="s">
        <v>786</v>
      </c>
      <c r="C348" s="33" t="s">
        <v>786</v>
      </c>
      <c r="D348" s="33" t="s">
        <v>787</v>
      </c>
      <c r="E348" s="34">
        <v>300</v>
      </c>
      <c r="F348" s="33" t="s">
        <v>215</v>
      </c>
      <c r="G348" s="33" t="s">
        <v>216</v>
      </c>
      <c r="H348" s="33" t="s">
        <v>34</v>
      </c>
    </row>
    <row r="349" spans="1:8" x14ac:dyDescent="0.3">
      <c r="A349" s="33" t="s">
        <v>27</v>
      </c>
      <c r="B349" s="33" t="s">
        <v>788</v>
      </c>
      <c r="C349" s="33" t="s">
        <v>788</v>
      </c>
      <c r="D349" s="33" t="s">
        <v>193</v>
      </c>
      <c r="E349" s="34">
        <v>479</v>
      </c>
      <c r="F349" s="33" t="s">
        <v>215</v>
      </c>
      <c r="G349" s="33" t="s">
        <v>216</v>
      </c>
      <c r="H349" s="33" t="s">
        <v>34</v>
      </c>
    </row>
    <row r="350" spans="1:8" x14ac:dyDescent="0.3">
      <c r="A350" s="33" t="s">
        <v>27</v>
      </c>
      <c r="B350" s="33" t="s">
        <v>792</v>
      </c>
      <c r="C350" s="33" t="s">
        <v>792</v>
      </c>
      <c r="D350" s="33" t="s">
        <v>192</v>
      </c>
      <c r="E350" s="34">
        <v>289</v>
      </c>
      <c r="F350" s="33" t="s">
        <v>215</v>
      </c>
      <c r="G350" s="33" t="s">
        <v>216</v>
      </c>
      <c r="H350" s="33" t="s">
        <v>34</v>
      </c>
    </row>
    <row r="351" spans="1:8" x14ac:dyDescent="0.3">
      <c r="A351" s="33" t="s">
        <v>27</v>
      </c>
      <c r="B351" s="33" t="s">
        <v>793</v>
      </c>
      <c r="C351" s="33" t="s">
        <v>793</v>
      </c>
      <c r="D351" s="33" t="s">
        <v>38</v>
      </c>
      <c r="E351" s="34">
        <v>266</v>
      </c>
      <c r="F351" s="33" t="s">
        <v>215</v>
      </c>
      <c r="G351" s="33" t="s">
        <v>216</v>
      </c>
      <c r="H351" s="33" t="s">
        <v>34</v>
      </c>
    </row>
    <row r="352" spans="1:8" x14ac:dyDescent="0.3">
      <c r="A352" s="33" t="s">
        <v>27</v>
      </c>
      <c r="B352" s="33" t="s">
        <v>774</v>
      </c>
      <c r="C352" s="33" t="s">
        <v>774</v>
      </c>
      <c r="D352" s="33" t="s">
        <v>202</v>
      </c>
      <c r="E352" s="34">
        <v>625</v>
      </c>
      <c r="F352" s="33" t="s">
        <v>215</v>
      </c>
      <c r="G352" s="33" t="s">
        <v>216</v>
      </c>
      <c r="H352" s="33" t="s">
        <v>34</v>
      </c>
    </row>
    <row r="353" spans="1:8" x14ac:dyDescent="0.3">
      <c r="A353" s="33" t="s">
        <v>27</v>
      </c>
      <c r="B353" s="33" t="s">
        <v>833</v>
      </c>
      <c r="C353" s="33" t="s">
        <v>833</v>
      </c>
      <c r="D353" s="33" t="s">
        <v>202</v>
      </c>
      <c r="E353" s="34">
        <v>799</v>
      </c>
      <c r="F353" s="33" t="s">
        <v>215</v>
      </c>
      <c r="G353" s="33" t="s">
        <v>216</v>
      </c>
      <c r="H353" s="33" t="s">
        <v>34</v>
      </c>
    </row>
    <row r="354" spans="1:8" x14ac:dyDescent="0.3">
      <c r="A354" s="33" t="s">
        <v>27</v>
      </c>
      <c r="B354" s="33" t="s">
        <v>779</v>
      </c>
      <c r="C354" s="33" t="s">
        <v>779</v>
      </c>
      <c r="D354" s="33" t="s">
        <v>45</v>
      </c>
      <c r="E354" s="34">
        <v>529</v>
      </c>
      <c r="F354" s="33" t="s">
        <v>215</v>
      </c>
      <c r="G354" s="33" t="s">
        <v>216</v>
      </c>
      <c r="H354" s="33" t="s">
        <v>34</v>
      </c>
    </row>
    <row r="355" spans="1:8" x14ac:dyDescent="0.3">
      <c r="A355" s="33" t="s">
        <v>27</v>
      </c>
      <c r="B355" s="33" t="s">
        <v>214</v>
      </c>
      <c r="C355" s="33" t="s">
        <v>214</v>
      </c>
      <c r="D355" s="33" t="s">
        <v>202</v>
      </c>
      <c r="E355" s="34">
        <v>680</v>
      </c>
      <c r="F355" s="33" t="s">
        <v>215</v>
      </c>
      <c r="G355" s="33" t="s">
        <v>216</v>
      </c>
      <c r="H355" s="33" t="s">
        <v>34</v>
      </c>
    </row>
    <row r="356" spans="1:8" x14ac:dyDescent="0.3">
      <c r="A356" s="33" t="s">
        <v>27</v>
      </c>
      <c r="B356" s="33" t="s">
        <v>789</v>
      </c>
      <c r="C356" s="33" t="s">
        <v>789</v>
      </c>
      <c r="D356" s="33" t="s">
        <v>164</v>
      </c>
      <c r="E356" s="34">
        <v>281</v>
      </c>
      <c r="F356" s="33" t="s">
        <v>215</v>
      </c>
      <c r="G356" s="33" t="s">
        <v>216</v>
      </c>
      <c r="H356" s="33" t="s">
        <v>34</v>
      </c>
    </row>
    <row r="357" spans="1:8" x14ac:dyDescent="0.3">
      <c r="A357" s="33" t="s">
        <v>27</v>
      </c>
      <c r="B357" s="33" t="s">
        <v>782</v>
      </c>
      <c r="C357" s="33" t="s">
        <v>782</v>
      </c>
      <c r="D357" s="33" t="s">
        <v>202</v>
      </c>
      <c r="E357" s="34">
        <v>756</v>
      </c>
      <c r="F357" s="33" t="s">
        <v>215</v>
      </c>
      <c r="G357" s="33" t="s">
        <v>216</v>
      </c>
      <c r="H357" s="33" t="s">
        <v>34</v>
      </c>
    </row>
    <row r="358" spans="1:8" x14ac:dyDescent="0.3">
      <c r="A358" s="33" t="s">
        <v>27</v>
      </c>
      <c r="B358" s="33" t="s">
        <v>803</v>
      </c>
      <c r="C358" s="33" t="s">
        <v>803</v>
      </c>
      <c r="D358" s="33" t="s">
        <v>164</v>
      </c>
      <c r="E358" s="34">
        <v>351.96</v>
      </c>
      <c r="F358" s="33" t="s">
        <v>215</v>
      </c>
      <c r="G358" s="33" t="s">
        <v>216</v>
      </c>
      <c r="H358" s="33" t="s">
        <v>34</v>
      </c>
    </row>
    <row r="359" spans="1:8" x14ac:dyDescent="0.3">
      <c r="A359" s="33" t="s">
        <v>27</v>
      </c>
      <c r="B359" s="33" t="s">
        <v>784</v>
      </c>
      <c r="C359" s="33" t="s">
        <v>784</v>
      </c>
      <c r="D359" s="33" t="s">
        <v>785</v>
      </c>
      <c r="E359" s="34">
        <v>78</v>
      </c>
      <c r="F359" s="33" t="s">
        <v>215</v>
      </c>
      <c r="G359" s="33" t="s">
        <v>216</v>
      </c>
      <c r="H359" s="33" t="s">
        <v>34</v>
      </c>
    </row>
    <row r="360" spans="1:8" x14ac:dyDescent="0.3">
      <c r="A360" s="33" t="s">
        <v>27</v>
      </c>
      <c r="B360" s="33" t="s">
        <v>797</v>
      </c>
      <c r="C360" s="33" t="s">
        <v>797</v>
      </c>
      <c r="D360" s="33" t="s">
        <v>798</v>
      </c>
      <c r="E360" s="34">
        <v>300</v>
      </c>
      <c r="F360" s="33" t="s">
        <v>215</v>
      </c>
      <c r="G360" s="33" t="s">
        <v>216</v>
      </c>
      <c r="H360" s="33" t="s">
        <v>34</v>
      </c>
    </row>
    <row r="361" spans="1:8" x14ac:dyDescent="0.3">
      <c r="A361" s="33" t="s">
        <v>27</v>
      </c>
      <c r="B361" s="33" t="s">
        <v>816</v>
      </c>
      <c r="C361" s="33" t="s">
        <v>816</v>
      </c>
      <c r="D361" s="33" t="s">
        <v>817</v>
      </c>
      <c r="E361" s="34">
        <v>329</v>
      </c>
      <c r="F361" s="33" t="s">
        <v>215</v>
      </c>
      <c r="G361" s="33" t="s">
        <v>216</v>
      </c>
      <c r="H361" s="33" t="s">
        <v>34</v>
      </c>
    </row>
    <row r="362" spans="1:8" x14ac:dyDescent="0.3">
      <c r="A362" s="33" t="s">
        <v>27</v>
      </c>
      <c r="B362" s="33" t="s">
        <v>791</v>
      </c>
      <c r="C362" s="33" t="s">
        <v>791</v>
      </c>
      <c r="D362" s="33" t="s">
        <v>33</v>
      </c>
      <c r="E362" s="34">
        <v>862</v>
      </c>
      <c r="F362" s="33" t="s">
        <v>215</v>
      </c>
      <c r="G362" s="33" t="s">
        <v>216</v>
      </c>
      <c r="H362" s="33" t="s">
        <v>34</v>
      </c>
    </row>
    <row r="363" spans="1:8" x14ac:dyDescent="0.3">
      <c r="A363" s="33" t="s">
        <v>27</v>
      </c>
      <c r="B363" s="33" t="s">
        <v>813</v>
      </c>
      <c r="C363" s="33" t="s">
        <v>813</v>
      </c>
      <c r="D363" s="33" t="s">
        <v>33</v>
      </c>
      <c r="E363" s="34">
        <v>862</v>
      </c>
      <c r="F363" s="33" t="s">
        <v>215</v>
      </c>
      <c r="G363" s="33" t="s">
        <v>216</v>
      </c>
      <c r="H363" s="33" t="s">
        <v>34</v>
      </c>
    </row>
    <row r="364" spans="1:8" x14ac:dyDescent="0.3">
      <c r="A364" s="33" t="s">
        <v>27</v>
      </c>
      <c r="B364" s="33" t="s">
        <v>783</v>
      </c>
      <c r="C364" s="33" t="s">
        <v>783</v>
      </c>
      <c r="D364" s="33" t="s">
        <v>33</v>
      </c>
      <c r="E364" s="34">
        <v>993.21</v>
      </c>
      <c r="F364" s="33" t="s">
        <v>215</v>
      </c>
      <c r="G364" s="33" t="s">
        <v>216</v>
      </c>
      <c r="H364" s="33" t="s">
        <v>34</v>
      </c>
    </row>
    <row r="365" spans="1:8" x14ac:dyDescent="0.3">
      <c r="A365" s="33" t="s">
        <v>27</v>
      </c>
      <c r="B365" s="33" t="s">
        <v>835</v>
      </c>
      <c r="C365" s="33" t="s">
        <v>835</v>
      </c>
      <c r="D365" s="33" t="s">
        <v>33</v>
      </c>
      <c r="E365" s="34">
        <v>998.25</v>
      </c>
      <c r="F365" s="33" t="s">
        <v>215</v>
      </c>
      <c r="G365" s="33" t="s">
        <v>216</v>
      </c>
      <c r="H365" s="33" t="s">
        <v>34</v>
      </c>
    </row>
    <row r="366" spans="1:8" x14ac:dyDescent="0.3">
      <c r="A366" s="33" t="s">
        <v>27</v>
      </c>
      <c r="B366" s="33" t="s">
        <v>826</v>
      </c>
      <c r="C366" s="33" t="s">
        <v>826</v>
      </c>
      <c r="D366" s="33" t="s">
        <v>33</v>
      </c>
      <c r="E366" s="34">
        <v>948.3</v>
      </c>
      <c r="F366" s="33" t="s">
        <v>215</v>
      </c>
      <c r="G366" s="33" t="s">
        <v>216</v>
      </c>
      <c r="H366" s="33" t="s">
        <v>34</v>
      </c>
    </row>
    <row r="367" spans="1:8" x14ac:dyDescent="0.3">
      <c r="A367" s="33" t="s">
        <v>27</v>
      </c>
      <c r="B367" s="33" t="s">
        <v>807</v>
      </c>
      <c r="C367" s="33" t="s">
        <v>807</v>
      </c>
      <c r="D367" s="33" t="s">
        <v>33</v>
      </c>
      <c r="E367" s="34">
        <v>948.3</v>
      </c>
      <c r="F367" s="33" t="s">
        <v>215</v>
      </c>
      <c r="G367" s="33" t="s">
        <v>216</v>
      </c>
      <c r="H367" s="33" t="s">
        <v>34</v>
      </c>
    </row>
    <row r="368" spans="1:8" x14ac:dyDescent="0.3">
      <c r="A368" s="33" t="s">
        <v>27</v>
      </c>
      <c r="B368" s="33" t="s">
        <v>825</v>
      </c>
      <c r="C368" s="33" t="s">
        <v>825</v>
      </c>
      <c r="D368" s="33" t="s">
        <v>759</v>
      </c>
      <c r="E368" s="34">
        <v>2908</v>
      </c>
      <c r="F368" s="33" t="s">
        <v>215</v>
      </c>
      <c r="G368" s="33" t="s">
        <v>216</v>
      </c>
      <c r="H368" s="33" t="s">
        <v>35</v>
      </c>
    </row>
    <row r="369" spans="1:8" x14ac:dyDescent="0.3">
      <c r="A369" s="33" t="s">
        <v>27</v>
      </c>
      <c r="B369" s="33" t="s">
        <v>775</v>
      </c>
      <c r="C369" s="33" t="s">
        <v>775</v>
      </c>
      <c r="D369" s="33" t="s">
        <v>776</v>
      </c>
      <c r="E369" s="34">
        <v>3211</v>
      </c>
      <c r="F369" s="33" t="s">
        <v>215</v>
      </c>
      <c r="G369" s="33" t="s">
        <v>216</v>
      </c>
      <c r="H369" s="33" t="s">
        <v>35</v>
      </c>
    </row>
    <row r="370" spans="1:8" x14ac:dyDescent="0.3">
      <c r="A370" s="33" t="s">
        <v>27</v>
      </c>
      <c r="B370" s="33" t="s">
        <v>794</v>
      </c>
      <c r="C370" s="33" t="s">
        <v>794</v>
      </c>
      <c r="D370" s="33" t="s">
        <v>776</v>
      </c>
      <c r="E370" s="34">
        <v>3211</v>
      </c>
      <c r="F370" s="33" t="s">
        <v>215</v>
      </c>
      <c r="G370" s="33" t="s">
        <v>216</v>
      </c>
      <c r="H370" s="33" t="s">
        <v>35</v>
      </c>
    </row>
    <row r="371" spans="1:8" x14ac:dyDescent="0.3">
      <c r="A371" s="33" t="s">
        <v>27</v>
      </c>
      <c r="B371" s="33" t="s">
        <v>777</v>
      </c>
      <c r="C371" s="33" t="s">
        <v>777</v>
      </c>
      <c r="D371" s="33" t="s">
        <v>778</v>
      </c>
      <c r="E371" s="34">
        <v>1147</v>
      </c>
      <c r="F371" s="33" t="s">
        <v>215</v>
      </c>
      <c r="G371" s="33" t="s">
        <v>216</v>
      </c>
      <c r="H371" s="33" t="s">
        <v>35</v>
      </c>
    </row>
    <row r="372" spans="1:8" x14ac:dyDescent="0.3">
      <c r="A372" s="33" t="s">
        <v>27</v>
      </c>
      <c r="B372" s="33" t="s">
        <v>829</v>
      </c>
      <c r="C372" s="33" t="s">
        <v>829</v>
      </c>
      <c r="D372" s="33" t="s">
        <v>830</v>
      </c>
      <c r="E372" s="34">
        <v>13735</v>
      </c>
      <c r="F372" s="33" t="s">
        <v>215</v>
      </c>
      <c r="G372" s="33" t="s">
        <v>216</v>
      </c>
      <c r="H372" s="33" t="s">
        <v>35</v>
      </c>
    </row>
    <row r="373" spans="1:8" x14ac:dyDescent="0.3">
      <c r="A373" s="33" t="s">
        <v>27</v>
      </c>
      <c r="B373" s="33" t="s">
        <v>806</v>
      </c>
      <c r="C373" s="33" t="s">
        <v>806</v>
      </c>
      <c r="D373" s="33" t="s">
        <v>176</v>
      </c>
      <c r="E373" s="34">
        <v>2435</v>
      </c>
      <c r="F373" s="33" t="s">
        <v>215</v>
      </c>
      <c r="G373" s="33" t="s">
        <v>216</v>
      </c>
      <c r="H373" s="33" t="s">
        <v>35</v>
      </c>
    </row>
    <row r="374" spans="1:8" x14ac:dyDescent="0.3">
      <c r="A374" s="33" t="s">
        <v>27</v>
      </c>
      <c r="B374" s="33" t="s">
        <v>790</v>
      </c>
      <c r="C374" s="33" t="s">
        <v>790</v>
      </c>
      <c r="D374" s="33" t="s">
        <v>781</v>
      </c>
      <c r="E374" s="34">
        <v>3250</v>
      </c>
      <c r="F374" s="33" t="s">
        <v>215</v>
      </c>
      <c r="G374" s="33" t="s">
        <v>216</v>
      </c>
      <c r="H374" s="33" t="s">
        <v>35</v>
      </c>
    </row>
    <row r="375" spans="1:8" x14ac:dyDescent="0.3">
      <c r="A375" s="33" t="s">
        <v>27</v>
      </c>
      <c r="B375" s="33" t="s">
        <v>780</v>
      </c>
      <c r="C375" s="33" t="s">
        <v>780</v>
      </c>
      <c r="D375" s="33" t="s">
        <v>781</v>
      </c>
      <c r="E375" s="34">
        <v>3250</v>
      </c>
      <c r="F375" s="33" t="s">
        <v>215</v>
      </c>
      <c r="G375" s="33" t="s">
        <v>216</v>
      </c>
      <c r="H375" s="33" t="s">
        <v>35</v>
      </c>
    </row>
    <row r="376" spans="1:8" x14ac:dyDescent="0.3">
      <c r="A376" s="33" t="s">
        <v>27</v>
      </c>
      <c r="B376" s="33" t="s">
        <v>770</v>
      </c>
      <c r="C376" s="33" t="s">
        <v>770</v>
      </c>
      <c r="D376" s="33" t="s">
        <v>771</v>
      </c>
      <c r="E376" s="34">
        <v>1056</v>
      </c>
      <c r="F376" s="33" t="s">
        <v>215</v>
      </c>
      <c r="G376" s="33" t="s">
        <v>216</v>
      </c>
      <c r="H376" s="33" t="s">
        <v>35</v>
      </c>
    </row>
    <row r="377" spans="1:8" x14ac:dyDescent="0.3">
      <c r="A377" s="33" t="s">
        <v>27</v>
      </c>
      <c r="B377" s="33" t="s">
        <v>772</v>
      </c>
      <c r="C377" s="33" t="s">
        <v>772</v>
      </c>
      <c r="D377" s="33" t="s">
        <v>773</v>
      </c>
      <c r="E377" s="34">
        <v>3490</v>
      </c>
      <c r="F377" s="33" t="s">
        <v>215</v>
      </c>
      <c r="G377" s="33" t="s">
        <v>216</v>
      </c>
      <c r="H377" s="33" t="s">
        <v>35</v>
      </c>
    </row>
    <row r="378" spans="1:8" x14ac:dyDescent="0.3">
      <c r="A378" s="33" t="s">
        <v>27</v>
      </c>
      <c r="B378" s="33" t="s">
        <v>820</v>
      </c>
      <c r="C378" s="33" t="s">
        <v>820</v>
      </c>
      <c r="D378" s="33" t="s">
        <v>821</v>
      </c>
      <c r="E378" s="34">
        <v>5290</v>
      </c>
      <c r="F378" s="33" t="s">
        <v>215</v>
      </c>
      <c r="G378" s="33" t="s">
        <v>216</v>
      </c>
      <c r="H378" s="33" t="s">
        <v>35</v>
      </c>
    </row>
    <row r="379" spans="1:8" x14ac:dyDescent="0.3">
      <c r="A379" s="33" t="s">
        <v>27</v>
      </c>
      <c r="B379" s="33" t="s">
        <v>804</v>
      </c>
      <c r="C379" s="33" t="s">
        <v>804</v>
      </c>
      <c r="D379" s="33" t="s">
        <v>805</v>
      </c>
      <c r="E379" s="34">
        <v>5290</v>
      </c>
      <c r="F379" s="33" t="s">
        <v>215</v>
      </c>
      <c r="G379" s="33" t="s">
        <v>216</v>
      </c>
      <c r="H379" s="33" t="s">
        <v>35</v>
      </c>
    </row>
    <row r="380" spans="1:8" x14ac:dyDescent="0.3">
      <c r="A380" s="33" t="s">
        <v>27</v>
      </c>
      <c r="B380" s="33" t="s">
        <v>808</v>
      </c>
      <c r="C380" s="33" t="s">
        <v>808</v>
      </c>
      <c r="D380" s="33" t="s">
        <v>809</v>
      </c>
      <c r="E380" s="34">
        <v>11466</v>
      </c>
      <c r="F380" s="33" t="s">
        <v>215</v>
      </c>
      <c r="G380" s="33" t="s">
        <v>216</v>
      </c>
      <c r="H380" s="33" t="s">
        <v>35</v>
      </c>
    </row>
    <row r="381" spans="1:8" x14ac:dyDescent="0.3">
      <c r="A381" s="33" t="s">
        <v>27</v>
      </c>
      <c r="B381" s="33" t="s">
        <v>834</v>
      </c>
      <c r="C381" s="33" t="s">
        <v>834</v>
      </c>
      <c r="D381" s="33" t="s">
        <v>168</v>
      </c>
      <c r="E381" s="34">
        <v>32988</v>
      </c>
      <c r="F381" s="33" t="s">
        <v>215</v>
      </c>
      <c r="G381" s="33" t="s">
        <v>216</v>
      </c>
      <c r="H381" s="33" t="s">
        <v>35</v>
      </c>
    </row>
    <row r="382" spans="1:8" x14ac:dyDescent="0.3">
      <c r="A382" s="33" t="s">
        <v>27</v>
      </c>
      <c r="B382" s="33" t="s">
        <v>824</v>
      </c>
      <c r="C382" s="33" t="s">
        <v>824</v>
      </c>
      <c r="D382" s="33" t="s">
        <v>157</v>
      </c>
      <c r="E382" s="34">
        <v>1500</v>
      </c>
      <c r="F382" s="33" t="s">
        <v>215</v>
      </c>
      <c r="G382" s="33" t="s">
        <v>216</v>
      </c>
      <c r="H382" s="33" t="s">
        <v>35</v>
      </c>
    </row>
    <row r="383" spans="1:8" x14ac:dyDescent="0.3">
      <c r="A383" s="33" t="s">
        <v>27</v>
      </c>
      <c r="B383" s="33" t="s">
        <v>799</v>
      </c>
      <c r="C383" s="33" t="s">
        <v>799</v>
      </c>
      <c r="D383" s="33" t="s">
        <v>800</v>
      </c>
      <c r="E383" s="34">
        <v>1825</v>
      </c>
      <c r="F383" s="33" t="s">
        <v>215</v>
      </c>
      <c r="G383" s="33" t="s">
        <v>216</v>
      </c>
      <c r="H383" s="33" t="s">
        <v>35</v>
      </c>
    </row>
    <row r="384" spans="1:8" x14ac:dyDescent="0.3">
      <c r="A384" s="33" t="s">
        <v>27</v>
      </c>
      <c r="B384" s="33" t="s">
        <v>810</v>
      </c>
      <c r="C384" s="33" t="s">
        <v>810</v>
      </c>
      <c r="D384" s="33" t="s">
        <v>811</v>
      </c>
      <c r="E384" s="34">
        <v>1297</v>
      </c>
      <c r="F384" s="33" t="s">
        <v>215</v>
      </c>
      <c r="G384" s="33" t="s">
        <v>216</v>
      </c>
      <c r="H384" s="33" t="s">
        <v>35</v>
      </c>
    </row>
    <row r="385" spans="1:8" x14ac:dyDescent="0.3">
      <c r="A385" s="33" t="s">
        <v>27</v>
      </c>
      <c r="B385" s="33" t="s">
        <v>822</v>
      </c>
      <c r="C385" s="33" t="s">
        <v>822</v>
      </c>
      <c r="D385" s="33" t="s">
        <v>823</v>
      </c>
      <c r="E385" s="34">
        <v>1711</v>
      </c>
      <c r="F385" s="33" t="s">
        <v>215</v>
      </c>
      <c r="G385" s="33" t="s">
        <v>216</v>
      </c>
      <c r="H385" s="33" t="s">
        <v>35</v>
      </c>
    </row>
    <row r="386" spans="1:8" x14ac:dyDescent="0.3">
      <c r="A386" s="33" t="s">
        <v>27</v>
      </c>
      <c r="B386" s="33" t="s">
        <v>801</v>
      </c>
      <c r="C386" s="33" t="s">
        <v>801</v>
      </c>
      <c r="D386" s="33" t="s">
        <v>802</v>
      </c>
      <c r="E386" s="34">
        <v>4523</v>
      </c>
      <c r="F386" s="33" t="s">
        <v>215</v>
      </c>
      <c r="G386" s="33" t="s">
        <v>216</v>
      </c>
      <c r="H386" s="33" t="s">
        <v>35</v>
      </c>
    </row>
    <row r="387" spans="1:8" x14ac:dyDescent="0.3">
      <c r="A387" s="33" t="s">
        <v>27</v>
      </c>
      <c r="B387" s="33" t="s">
        <v>795</v>
      </c>
      <c r="C387" s="33" t="s">
        <v>795</v>
      </c>
      <c r="D387" s="33" t="s">
        <v>796</v>
      </c>
      <c r="E387" s="34">
        <v>21205.5</v>
      </c>
      <c r="F387" s="33" t="s">
        <v>215</v>
      </c>
      <c r="G387" s="33" t="s">
        <v>216</v>
      </c>
      <c r="H387" s="33" t="s">
        <v>35</v>
      </c>
    </row>
    <row r="388" spans="1:8" x14ac:dyDescent="0.3">
      <c r="A388" s="33" t="s">
        <v>27</v>
      </c>
      <c r="B388" s="33" t="s">
        <v>827</v>
      </c>
      <c r="C388" s="33" t="s">
        <v>827</v>
      </c>
      <c r="D388" s="33" t="s">
        <v>828</v>
      </c>
      <c r="E388" s="34">
        <v>4777.5</v>
      </c>
      <c r="F388" s="33" t="s">
        <v>215</v>
      </c>
      <c r="G388" s="33" t="s">
        <v>216</v>
      </c>
      <c r="H388" s="33" t="s">
        <v>35</v>
      </c>
    </row>
    <row r="389" spans="1:8" x14ac:dyDescent="0.3">
      <c r="A389" s="33" t="s">
        <v>27</v>
      </c>
      <c r="B389" s="33" t="s">
        <v>812</v>
      </c>
      <c r="C389" s="33" t="s">
        <v>812</v>
      </c>
      <c r="D389" s="33" t="s">
        <v>33</v>
      </c>
      <c r="E389" s="34">
        <v>1016</v>
      </c>
      <c r="F389" s="33" t="s">
        <v>215</v>
      </c>
      <c r="G389" s="33" t="s">
        <v>216</v>
      </c>
      <c r="H389" s="33" t="s">
        <v>35</v>
      </c>
    </row>
    <row r="390" spans="1:8" x14ac:dyDescent="0.3">
      <c r="A390" s="33" t="s">
        <v>27</v>
      </c>
      <c r="B390" s="33" t="s">
        <v>831</v>
      </c>
      <c r="C390" s="33" t="s">
        <v>831</v>
      </c>
      <c r="D390" s="33" t="s">
        <v>832</v>
      </c>
      <c r="E390" s="34">
        <v>1402</v>
      </c>
      <c r="F390" s="33" t="s">
        <v>215</v>
      </c>
      <c r="G390" s="33" t="s">
        <v>216</v>
      </c>
      <c r="H390" s="33" t="s">
        <v>35</v>
      </c>
    </row>
    <row r="391" spans="1:8" x14ac:dyDescent="0.3">
      <c r="A391" s="33" t="s">
        <v>27</v>
      </c>
      <c r="B391" s="33" t="s">
        <v>836</v>
      </c>
      <c r="C391" s="33" t="s">
        <v>836</v>
      </c>
      <c r="D391" s="33" t="s">
        <v>837</v>
      </c>
      <c r="E391" s="34">
        <v>1996</v>
      </c>
      <c r="F391" s="33" t="s">
        <v>215</v>
      </c>
      <c r="G391" s="33" t="s">
        <v>216</v>
      </c>
      <c r="H391" s="33" t="s">
        <v>35</v>
      </c>
    </row>
    <row r="392" spans="1:8" x14ac:dyDescent="0.3">
      <c r="A392" s="33" t="s">
        <v>27</v>
      </c>
      <c r="B392" s="33" t="s">
        <v>768</v>
      </c>
      <c r="C392" s="33" t="s">
        <v>768</v>
      </c>
      <c r="D392" s="33" t="s">
        <v>769</v>
      </c>
      <c r="E392" s="34">
        <v>299</v>
      </c>
      <c r="F392" s="33" t="s">
        <v>756</v>
      </c>
      <c r="G392" s="33" t="s">
        <v>757</v>
      </c>
      <c r="H392" s="33" t="s">
        <v>34</v>
      </c>
    </row>
    <row r="393" spans="1:8" x14ac:dyDescent="0.3">
      <c r="A393" s="33" t="s">
        <v>27</v>
      </c>
      <c r="B393" s="33" t="s">
        <v>754</v>
      </c>
      <c r="C393" s="33" t="s">
        <v>754</v>
      </c>
      <c r="D393" s="33" t="s">
        <v>755</v>
      </c>
      <c r="E393" s="34">
        <v>280</v>
      </c>
      <c r="F393" s="33" t="s">
        <v>756</v>
      </c>
      <c r="G393" s="33" t="s">
        <v>757</v>
      </c>
      <c r="H393" s="33" t="s">
        <v>34</v>
      </c>
    </row>
    <row r="394" spans="1:8" x14ac:dyDescent="0.3">
      <c r="A394" s="33" t="s">
        <v>27</v>
      </c>
      <c r="B394" s="33" t="s">
        <v>765</v>
      </c>
      <c r="C394" s="33" t="s">
        <v>765</v>
      </c>
      <c r="D394" s="33" t="s">
        <v>766</v>
      </c>
      <c r="E394" s="34">
        <v>297</v>
      </c>
      <c r="F394" s="33" t="s">
        <v>756</v>
      </c>
      <c r="G394" s="33" t="s">
        <v>757</v>
      </c>
      <c r="H394" s="33" t="s">
        <v>34</v>
      </c>
    </row>
    <row r="395" spans="1:8" x14ac:dyDescent="0.3">
      <c r="A395" s="33" t="s">
        <v>27</v>
      </c>
      <c r="B395" s="33" t="s">
        <v>767</v>
      </c>
      <c r="C395" s="33" t="s">
        <v>767</v>
      </c>
      <c r="D395" s="33" t="s">
        <v>164</v>
      </c>
      <c r="E395" s="34">
        <v>271</v>
      </c>
      <c r="F395" s="33" t="s">
        <v>756</v>
      </c>
      <c r="G395" s="33" t="s">
        <v>757</v>
      </c>
      <c r="H395" s="33" t="s">
        <v>34</v>
      </c>
    </row>
    <row r="396" spans="1:8" x14ac:dyDescent="0.3">
      <c r="A396" s="33" t="s">
        <v>27</v>
      </c>
      <c r="B396" s="33" t="s">
        <v>760</v>
      </c>
      <c r="C396" s="33" t="s">
        <v>760</v>
      </c>
      <c r="D396" s="33" t="s">
        <v>202</v>
      </c>
      <c r="E396" s="34">
        <v>800</v>
      </c>
      <c r="F396" s="33" t="s">
        <v>756</v>
      </c>
      <c r="G396" s="33" t="s">
        <v>757</v>
      </c>
      <c r="H396" s="33" t="s">
        <v>34</v>
      </c>
    </row>
    <row r="397" spans="1:8" x14ac:dyDescent="0.3">
      <c r="A397" s="33" t="s">
        <v>27</v>
      </c>
      <c r="B397" s="33" t="s">
        <v>758</v>
      </c>
      <c r="C397" s="33" t="s">
        <v>758</v>
      </c>
      <c r="D397" s="33" t="s">
        <v>759</v>
      </c>
      <c r="E397" s="34">
        <v>1848</v>
      </c>
      <c r="F397" s="33" t="s">
        <v>756</v>
      </c>
      <c r="G397" s="33" t="s">
        <v>757</v>
      </c>
      <c r="H397" s="33" t="s">
        <v>35</v>
      </c>
    </row>
    <row r="398" spans="1:8" x14ac:dyDescent="0.3">
      <c r="A398" s="33" t="s">
        <v>27</v>
      </c>
      <c r="B398" s="33" t="s">
        <v>761</v>
      </c>
      <c r="C398" s="33" t="s">
        <v>761</v>
      </c>
      <c r="D398" s="33" t="s">
        <v>33</v>
      </c>
      <c r="E398" s="34">
        <v>1071.1500000000001</v>
      </c>
      <c r="F398" s="33" t="s">
        <v>756</v>
      </c>
      <c r="G398" s="33" t="s">
        <v>757</v>
      </c>
      <c r="H398" s="33" t="s">
        <v>35</v>
      </c>
    </row>
    <row r="399" spans="1:8" x14ac:dyDescent="0.3">
      <c r="A399" s="33" t="s">
        <v>27</v>
      </c>
      <c r="B399" s="33" t="s">
        <v>762</v>
      </c>
      <c r="C399" s="33" t="s">
        <v>762</v>
      </c>
      <c r="D399" s="33" t="s">
        <v>763</v>
      </c>
      <c r="E399" s="34">
        <v>306181</v>
      </c>
      <c r="F399" s="33" t="s">
        <v>756</v>
      </c>
      <c r="G399" s="33" t="s">
        <v>757</v>
      </c>
      <c r="H399" s="33" t="s">
        <v>59</v>
      </c>
    </row>
    <row r="400" spans="1:8" x14ac:dyDescent="0.3">
      <c r="A400" s="33" t="s">
        <v>27</v>
      </c>
      <c r="B400" s="33" t="s">
        <v>740</v>
      </c>
      <c r="C400" s="33" t="s">
        <v>740</v>
      </c>
      <c r="D400" s="33" t="s">
        <v>741</v>
      </c>
      <c r="E400" s="34">
        <v>2230</v>
      </c>
      <c r="F400" s="33" t="s">
        <v>742</v>
      </c>
      <c r="G400" s="33" t="s">
        <v>743</v>
      </c>
      <c r="H400" s="33" t="s">
        <v>35</v>
      </c>
    </row>
    <row r="401" spans="1:8" x14ac:dyDescent="0.3">
      <c r="A401" s="33" t="s">
        <v>27</v>
      </c>
      <c r="B401" s="33" t="s">
        <v>752</v>
      </c>
      <c r="C401" s="33" t="s">
        <v>752</v>
      </c>
      <c r="D401" s="33" t="s">
        <v>753</v>
      </c>
      <c r="E401" s="34">
        <v>2548</v>
      </c>
      <c r="F401" s="33" t="s">
        <v>742</v>
      </c>
      <c r="G401" s="33" t="s">
        <v>743</v>
      </c>
      <c r="H401" s="33" t="s">
        <v>35</v>
      </c>
    </row>
    <row r="402" spans="1:8" x14ac:dyDescent="0.3">
      <c r="A402" s="33" t="s">
        <v>27</v>
      </c>
      <c r="B402" s="33" t="s">
        <v>744</v>
      </c>
      <c r="C402" s="33" t="s">
        <v>744</v>
      </c>
      <c r="D402" s="33" t="s">
        <v>745</v>
      </c>
      <c r="E402" s="34">
        <v>3266</v>
      </c>
      <c r="F402" s="33" t="s">
        <v>742</v>
      </c>
      <c r="G402" s="33" t="s">
        <v>743</v>
      </c>
      <c r="H402" s="33" t="s">
        <v>35</v>
      </c>
    </row>
    <row r="403" spans="1:8" x14ac:dyDescent="0.3">
      <c r="A403" s="33" t="s">
        <v>27</v>
      </c>
      <c r="B403" s="33" t="s">
        <v>750</v>
      </c>
      <c r="C403" s="33" t="s">
        <v>750</v>
      </c>
      <c r="D403" s="33" t="s">
        <v>751</v>
      </c>
      <c r="E403" s="34">
        <v>17839</v>
      </c>
      <c r="F403" s="33" t="s">
        <v>742</v>
      </c>
      <c r="G403" s="33" t="s">
        <v>743</v>
      </c>
      <c r="H403" s="33" t="s">
        <v>35</v>
      </c>
    </row>
    <row r="404" spans="1:8" x14ac:dyDescent="0.3">
      <c r="A404" s="33" t="s">
        <v>27</v>
      </c>
      <c r="B404" s="33" t="s">
        <v>746</v>
      </c>
      <c r="C404" s="33" t="s">
        <v>746</v>
      </c>
      <c r="D404" s="33" t="s">
        <v>747</v>
      </c>
      <c r="E404" s="34">
        <v>2775</v>
      </c>
      <c r="F404" s="33" t="s">
        <v>742</v>
      </c>
      <c r="G404" s="33" t="s">
        <v>743</v>
      </c>
      <c r="H404" s="33" t="s">
        <v>35</v>
      </c>
    </row>
    <row r="405" spans="1:8" x14ac:dyDescent="0.3">
      <c r="A405" s="33" t="s">
        <v>27</v>
      </c>
      <c r="B405" s="33" t="s">
        <v>748</v>
      </c>
      <c r="C405" s="33" t="s">
        <v>748</v>
      </c>
      <c r="D405" s="33" t="s">
        <v>749</v>
      </c>
      <c r="E405" s="34">
        <v>12304</v>
      </c>
      <c r="F405" s="33" t="s">
        <v>742</v>
      </c>
      <c r="G405" s="33" t="s">
        <v>743</v>
      </c>
      <c r="H405" s="33" t="s">
        <v>35</v>
      </c>
    </row>
    <row r="406" spans="1:8" x14ac:dyDescent="0.3">
      <c r="A406" s="33" t="s">
        <v>27</v>
      </c>
      <c r="B406" s="33" t="s">
        <v>737</v>
      </c>
      <c r="C406" s="33" t="s">
        <v>737</v>
      </c>
      <c r="D406" s="33" t="s">
        <v>33</v>
      </c>
      <c r="E406" s="34">
        <v>993.21</v>
      </c>
      <c r="F406" s="33" t="s">
        <v>738</v>
      </c>
      <c r="G406" s="33" t="s">
        <v>739</v>
      </c>
      <c r="H406" s="33" t="s">
        <v>34</v>
      </c>
    </row>
    <row r="407" spans="1:8" x14ac:dyDescent="0.3">
      <c r="A407" s="33" t="s">
        <v>27</v>
      </c>
      <c r="B407" s="33" t="s">
        <v>736</v>
      </c>
      <c r="C407" s="33" t="s">
        <v>736</v>
      </c>
      <c r="D407" s="33" t="s">
        <v>47</v>
      </c>
      <c r="E407" s="34">
        <v>189685347.65000001</v>
      </c>
      <c r="F407" s="33" t="s">
        <v>48</v>
      </c>
      <c r="G407" s="33" t="s">
        <v>49</v>
      </c>
      <c r="H407" s="33" t="s">
        <v>50</v>
      </c>
    </row>
    <row r="408" spans="1:8" x14ac:dyDescent="0.3">
      <c r="A408" s="33" t="s">
        <v>27</v>
      </c>
      <c r="B408" s="33" t="s">
        <v>735</v>
      </c>
      <c r="C408" s="33" t="s">
        <v>735</v>
      </c>
      <c r="D408" s="33" t="s">
        <v>47</v>
      </c>
      <c r="E408" s="34">
        <v>780215787.88</v>
      </c>
      <c r="F408" s="33" t="s">
        <v>48</v>
      </c>
      <c r="G408" s="33" t="s">
        <v>49</v>
      </c>
      <c r="H408" s="33" t="s">
        <v>50</v>
      </c>
    </row>
    <row r="409" spans="1:8" x14ac:dyDescent="0.3">
      <c r="A409" s="33" t="s">
        <v>27</v>
      </c>
      <c r="B409" s="33" t="s">
        <v>732</v>
      </c>
      <c r="C409" s="33" t="s">
        <v>732</v>
      </c>
      <c r="D409" s="33" t="s">
        <v>52</v>
      </c>
      <c r="E409" s="34">
        <v>120850</v>
      </c>
      <c r="F409" s="33" t="s">
        <v>733</v>
      </c>
      <c r="G409" s="33" t="s">
        <v>734</v>
      </c>
      <c r="H409" s="33" t="s">
        <v>53</v>
      </c>
    </row>
    <row r="410" spans="1:8" x14ac:dyDescent="0.3">
      <c r="A410" s="33" t="s">
        <v>27</v>
      </c>
      <c r="B410" s="33" t="s">
        <v>729</v>
      </c>
      <c r="C410" s="33" t="s">
        <v>729</v>
      </c>
      <c r="D410" s="33" t="s">
        <v>52</v>
      </c>
      <c r="E410" s="34">
        <v>8500</v>
      </c>
      <c r="F410" s="33" t="s">
        <v>730</v>
      </c>
      <c r="G410" s="33" t="s">
        <v>731</v>
      </c>
      <c r="H410" s="33" t="s">
        <v>53</v>
      </c>
    </row>
    <row r="411" spans="1:8" x14ac:dyDescent="0.3">
      <c r="A411" s="33" t="s">
        <v>27</v>
      </c>
      <c r="B411" s="33" t="s">
        <v>726</v>
      </c>
      <c r="C411" s="33" t="s">
        <v>726</v>
      </c>
      <c r="D411" s="33" t="s">
        <v>52</v>
      </c>
      <c r="E411" s="34">
        <v>1299000</v>
      </c>
      <c r="F411" s="33" t="s">
        <v>727</v>
      </c>
      <c r="G411" s="33" t="s">
        <v>728</v>
      </c>
      <c r="H411" s="33" t="s">
        <v>53</v>
      </c>
    </row>
    <row r="412" spans="1:8" x14ac:dyDescent="0.3">
      <c r="A412" s="33" t="s">
        <v>27</v>
      </c>
      <c r="B412" s="33" t="s">
        <v>723</v>
      </c>
      <c r="C412" s="33" t="s">
        <v>723</v>
      </c>
      <c r="D412" s="33" t="s">
        <v>52</v>
      </c>
      <c r="E412" s="34">
        <v>2217318</v>
      </c>
      <c r="F412" s="33" t="s">
        <v>724</v>
      </c>
      <c r="G412" s="33" t="s">
        <v>725</v>
      </c>
      <c r="H412" s="33" t="s">
        <v>53</v>
      </c>
    </row>
    <row r="413" spans="1:8" x14ac:dyDescent="0.3">
      <c r="A413" s="33" t="s">
        <v>27</v>
      </c>
      <c r="B413" s="33" t="s">
        <v>720</v>
      </c>
      <c r="C413" s="33" t="s">
        <v>720</v>
      </c>
      <c r="D413" s="33" t="s">
        <v>52</v>
      </c>
      <c r="E413" s="34">
        <v>153797</v>
      </c>
      <c r="F413" s="33" t="s">
        <v>721</v>
      </c>
      <c r="G413" s="33" t="s">
        <v>722</v>
      </c>
      <c r="H413" s="33" t="s">
        <v>53</v>
      </c>
    </row>
    <row r="414" spans="1:8" x14ac:dyDescent="0.3">
      <c r="A414" s="33" t="s">
        <v>27</v>
      </c>
      <c r="B414" s="33" t="s">
        <v>718</v>
      </c>
      <c r="C414" s="33" t="s">
        <v>718</v>
      </c>
      <c r="D414" s="33" t="s">
        <v>29</v>
      </c>
      <c r="E414" s="34">
        <v>450240</v>
      </c>
      <c r="F414" s="33" t="s">
        <v>719</v>
      </c>
      <c r="G414" s="33" t="s">
        <v>31</v>
      </c>
      <c r="H414" s="33" t="s">
        <v>32</v>
      </c>
    </row>
    <row r="415" spans="1:8" x14ac:dyDescent="0.3">
      <c r="A415" s="33" t="s">
        <v>27</v>
      </c>
      <c r="B415" s="33" t="s">
        <v>181</v>
      </c>
      <c r="C415" s="33" t="s">
        <v>181</v>
      </c>
      <c r="D415" s="33" t="s">
        <v>46</v>
      </c>
      <c r="E415" s="34">
        <v>7193</v>
      </c>
      <c r="F415" s="33" t="s">
        <v>182</v>
      </c>
      <c r="G415" s="33" t="s">
        <v>183</v>
      </c>
      <c r="H415" s="33" t="s">
        <v>32</v>
      </c>
    </row>
    <row r="416" spans="1:8" x14ac:dyDescent="0.3">
      <c r="A416" s="33" t="s">
        <v>27</v>
      </c>
      <c r="B416" s="33" t="s">
        <v>714</v>
      </c>
      <c r="C416" s="33" t="s">
        <v>714</v>
      </c>
      <c r="D416" s="33" t="s">
        <v>715</v>
      </c>
      <c r="E416" s="34">
        <v>1561</v>
      </c>
      <c r="F416" s="33" t="s">
        <v>716</v>
      </c>
      <c r="G416" s="33" t="s">
        <v>717</v>
      </c>
      <c r="H416" s="33" t="s">
        <v>32</v>
      </c>
    </row>
    <row r="417" spans="1:8" x14ac:dyDescent="0.3">
      <c r="A417" s="33" t="s">
        <v>27</v>
      </c>
      <c r="B417" s="33" t="s">
        <v>712</v>
      </c>
      <c r="C417" s="33" t="s">
        <v>712</v>
      </c>
      <c r="D417" s="33" t="s">
        <v>46</v>
      </c>
      <c r="E417" s="34">
        <v>308478</v>
      </c>
      <c r="F417" s="33" t="s">
        <v>713</v>
      </c>
      <c r="G417" s="33" t="s">
        <v>183</v>
      </c>
      <c r="H417" s="33" t="s">
        <v>32</v>
      </c>
    </row>
    <row r="418" spans="1:8" x14ac:dyDescent="0.3">
      <c r="A418" s="33" t="s">
        <v>27</v>
      </c>
      <c r="B418" s="33" t="s">
        <v>708</v>
      </c>
      <c r="C418" s="33" t="s">
        <v>708</v>
      </c>
      <c r="D418" s="33" t="s">
        <v>709</v>
      </c>
      <c r="E418" s="34">
        <v>101703</v>
      </c>
      <c r="F418" s="33" t="s">
        <v>710</v>
      </c>
      <c r="G418" s="33" t="s">
        <v>711</v>
      </c>
      <c r="H418" s="33" t="s">
        <v>32</v>
      </c>
    </row>
    <row r="419" spans="1:8" x14ac:dyDescent="0.3">
      <c r="A419" s="33" t="s">
        <v>27</v>
      </c>
      <c r="B419" s="33" t="s">
        <v>706</v>
      </c>
      <c r="C419" s="33" t="s">
        <v>706</v>
      </c>
      <c r="D419" s="33" t="s">
        <v>225</v>
      </c>
      <c r="E419" s="34">
        <v>25000</v>
      </c>
      <c r="F419" s="33" t="s">
        <v>707</v>
      </c>
      <c r="G419" s="33" t="s">
        <v>227</v>
      </c>
      <c r="H419" s="33" t="s">
        <v>32</v>
      </c>
    </row>
    <row r="420" spans="1:8" x14ac:dyDescent="0.3">
      <c r="A420" s="33" t="s">
        <v>27</v>
      </c>
      <c r="B420" s="33" t="s">
        <v>704</v>
      </c>
      <c r="C420" s="33" t="s">
        <v>704</v>
      </c>
      <c r="D420" s="33" t="s">
        <v>29</v>
      </c>
      <c r="E420" s="34">
        <v>252342</v>
      </c>
      <c r="F420" s="33" t="s">
        <v>705</v>
      </c>
      <c r="G420" s="33" t="s">
        <v>31</v>
      </c>
      <c r="H420" s="33" t="s">
        <v>32</v>
      </c>
    </row>
    <row r="421" spans="1:8" x14ac:dyDescent="0.3">
      <c r="A421" s="33" t="s">
        <v>27</v>
      </c>
      <c r="B421" s="33" t="s">
        <v>700</v>
      </c>
      <c r="C421" s="33" t="s">
        <v>700</v>
      </c>
      <c r="D421" s="33" t="s">
        <v>701</v>
      </c>
      <c r="E421" s="34">
        <v>266</v>
      </c>
      <c r="F421" s="33" t="s">
        <v>702</v>
      </c>
      <c r="G421" s="33" t="s">
        <v>703</v>
      </c>
      <c r="H421" s="33" t="s">
        <v>32</v>
      </c>
    </row>
    <row r="422" spans="1:8" x14ac:dyDescent="0.3">
      <c r="A422" s="33" t="s">
        <v>27</v>
      </c>
      <c r="B422" s="33" t="s">
        <v>696</v>
      </c>
      <c r="C422" s="33" t="s">
        <v>696</v>
      </c>
      <c r="D422" s="33" t="s">
        <v>697</v>
      </c>
      <c r="E422" s="34">
        <v>200000</v>
      </c>
      <c r="F422" s="33" t="s">
        <v>698</v>
      </c>
      <c r="G422" s="33" t="s">
        <v>699</v>
      </c>
      <c r="H422" s="33" t="s">
        <v>32</v>
      </c>
    </row>
    <row r="423" spans="1:8" x14ac:dyDescent="0.3">
      <c r="A423" s="33" t="s">
        <v>27</v>
      </c>
      <c r="B423" s="33" t="s">
        <v>694</v>
      </c>
      <c r="C423" s="33" t="s">
        <v>694</v>
      </c>
      <c r="D423" s="33" t="s">
        <v>225</v>
      </c>
      <c r="E423" s="34">
        <v>5900</v>
      </c>
      <c r="F423" s="33" t="s">
        <v>695</v>
      </c>
      <c r="G423" s="33" t="s">
        <v>227</v>
      </c>
      <c r="H423" s="33" t="s">
        <v>32</v>
      </c>
    </row>
    <row r="424" spans="1:8" x14ac:dyDescent="0.3">
      <c r="A424" s="33" t="s">
        <v>27</v>
      </c>
      <c r="B424" s="33" t="s">
        <v>692</v>
      </c>
      <c r="C424" s="33" t="s">
        <v>692</v>
      </c>
      <c r="D424" s="33" t="s">
        <v>67</v>
      </c>
      <c r="E424" s="34">
        <v>8500</v>
      </c>
      <c r="F424" s="33" t="s">
        <v>693</v>
      </c>
      <c r="G424" s="33" t="s">
        <v>69</v>
      </c>
      <c r="H424" s="33" t="s">
        <v>32</v>
      </c>
    </row>
    <row r="425" spans="1:8" x14ac:dyDescent="0.3">
      <c r="A425" s="33" t="s">
        <v>27</v>
      </c>
      <c r="B425" s="33" t="s">
        <v>66</v>
      </c>
      <c r="C425" s="33" t="s">
        <v>66</v>
      </c>
      <c r="D425" s="33" t="s">
        <v>67</v>
      </c>
      <c r="E425" s="34">
        <v>6500</v>
      </c>
      <c r="F425" s="33" t="s">
        <v>68</v>
      </c>
      <c r="G425" s="33" t="s">
        <v>69</v>
      </c>
      <c r="H425" s="33" t="s">
        <v>32</v>
      </c>
    </row>
    <row r="426" spans="1:8" x14ac:dyDescent="0.3">
      <c r="A426" s="33" t="s">
        <v>27</v>
      </c>
      <c r="B426" s="33" t="s">
        <v>690</v>
      </c>
      <c r="C426" s="33" t="s">
        <v>690</v>
      </c>
      <c r="D426" s="33" t="s">
        <v>46</v>
      </c>
      <c r="E426" s="34">
        <v>130331</v>
      </c>
      <c r="F426" s="33" t="s">
        <v>691</v>
      </c>
      <c r="G426" s="33" t="s">
        <v>183</v>
      </c>
      <c r="H426" s="33" t="s">
        <v>32</v>
      </c>
    </row>
    <row r="427" spans="1:8" x14ac:dyDescent="0.3">
      <c r="A427" s="33" t="s">
        <v>27</v>
      </c>
      <c r="B427" s="33" t="s">
        <v>686</v>
      </c>
      <c r="C427" s="33" t="s">
        <v>686</v>
      </c>
      <c r="D427" s="33" t="s">
        <v>687</v>
      </c>
      <c r="E427" s="34">
        <v>446353</v>
      </c>
      <c r="F427" s="33" t="s">
        <v>688</v>
      </c>
      <c r="G427" s="33" t="s">
        <v>689</v>
      </c>
      <c r="H427" s="33" t="s">
        <v>32</v>
      </c>
    </row>
    <row r="428" spans="1:8" x14ac:dyDescent="0.3">
      <c r="A428" s="33" t="s">
        <v>27</v>
      </c>
      <c r="B428" s="33" t="s">
        <v>684</v>
      </c>
      <c r="C428" s="33" t="s">
        <v>684</v>
      </c>
      <c r="D428" s="33" t="s">
        <v>67</v>
      </c>
      <c r="E428" s="34">
        <v>7000</v>
      </c>
      <c r="F428" s="33" t="s">
        <v>685</v>
      </c>
      <c r="G428" s="33" t="s">
        <v>69</v>
      </c>
      <c r="H428" s="33" t="s">
        <v>32</v>
      </c>
    </row>
    <row r="429" spans="1:8" x14ac:dyDescent="0.3">
      <c r="A429" s="33" t="s">
        <v>27</v>
      </c>
      <c r="B429" s="33" t="s">
        <v>680</v>
      </c>
      <c r="C429" s="33" t="s">
        <v>680</v>
      </c>
      <c r="D429" s="33" t="s">
        <v>681</v>
      </c>
      <c r="E429" s="34">
        <v>6320</v>
      </c>
      <c r="F429" s="33" t="s">
        <v>682</v>
      </c>
      <c r="G429" s="33" t="s">
        <v>683</v>
      </c>
      <c r="H429" s="33" t="s">
        <v>32</v>
      </c>
    </row>
    <row r="430" spans="1:8" x14ac:dyDescent="0.3">
      <c r="A430" s="33" t="s">
        <v>27</v>
      </c>
      <c r="B430" s="33" t="s">
        <v>676</v>
      </c>
      <c r="C430" s="33" t="s">
        <v>676</v>
      </c>
      <c r="D430" s="33" t="s">
        <v>677</v>
      </c>
      <c r="E430" s="34">
        <v>25114</v>
      </c>
      <c r="F430" s="33" t="s">
        <v>678</v>
      </c>
      <c r="G430" s="33" t="s">
        <v>679</v>
      </c>
      <c r="H430" s="33" t="s">
        <v>32</v>
      </c>
    </row>
    <row r="431" spans="1:8" x14ac:dyDescent="0.3">
      <c r="A431" s="33" t="s">
        <v>27</v>
      </c>
      <c r="B431" s="33" t="s">
        <v>674</v>
      </c>
      <c r="C431" s="33" t="s">
        <v>674</v>
      </c>
      <c r="D431" s="33" t="s">
        <v>187</v>
      </c>
      <c r="E431" s="34">
        <v>1000</v>
      </c>
      <c r="F431" s="33" t="s">
        <v>675</v>
      </c>
      <c r="G431" s="33" t="s">
        <v>351</v>
      </c>
      <c r="H431" s="33" t="s">
        <v>32</v>
      </c>
    </row>
    <row r="432" spans="1:8" x14ac:dyDescent="0.3">
      <c r="A432" s="33" t="s">
        <v>27</v>
      </c>
      <c r="B432" s="33" t="s">
        <v>670</v>
      </c>
      <c r="C432" s="33" t="s">
        <v>670</v>
      </c>
      <c r="D432" s="33" t="s">
        <v>671</v>
      </c>
      <c r="E432" s="34">
        <v>30000</v>
      </c>
      <c r="F432" s="33" t="s">
        <v>672</v>
      </c>
      <c r="G432" s="33" t="s">
        <v>673</v>
      </c>
      <c r="H432" s="33" t="s">
        <v>32</v>
      </c>
    </row>
    <row r="433" spans="1:8" x14ac:dyDescent="0.3">
      <c r="A433" s="33" t="s">
        <v>27</v>
      </c>
      <c r="B433" s="33" t="s">
        <v>668</v>
      </c>
      <c r="C433" s="33" t="s">
        <v>668</v>
      </c>
      <c r="D433" s="33" t="s">
        <v>46</v>
      </c>
      <c r="E433" s="34">
        <v>209749</v>
      </c>
      <c r="F433" s="33" t="s">
        <v>669</v>
      </c>
      <c r="G433" s="33" t="s">
        <v>183</v>
      </c>
      <c r="H433" s="33" t="s">
        <v>32</v>
      </c>
    </row>
    <row r="434" spans="1:8" x14ac:dyDescent="0.3">
      <c r="A434" s="33" t="s">
        <v>27</v>
      </c>
      <c r="B434" s="33" t="s">
        <v>665</v>
      </c>
      <c r="C434" s="33" t="s">
        <v>665</v>
      </c>
      <c r="D434" s="33" t="s">
        <v>217</v>
      </c>
      <c r="E434" s="34">
        <v>111307</v>
      </c>
      <c r="F434" s="33" t="s">
        <v>666</v>
      </c>
      <c r="G434" s="33" t="s">
        <v>667</v>
      </c>
      <c r="H434" s="33" t="s">
        <v>32</v>
      </c>
    </row>
    <row r="435" spans="1:8" x14ac:dyDescent="0.3">
      <c r="A435" s="33" t="s">
        <v>27</v>
      </c>
      <c r="B435" s="33" t="s">
        <v>663</v>
      </c>
      <c r="C435" s="33" t="s">
        <v>663</v>
      </c>
      <c r="D435" s="33" t="s">
        <v>211</v>
      </c>
      <c r="E435" s="34">
        <v>865872</v>
      </c>
      <c r="F435" s="33" t="s">
        <v>664</v>
      </c>
      <c r="G435" s="33" t="s">
        <v>657</v>
      </c>
      <c r="H435" s="33" t="s">
        <v>32</v>
      </c>
    </row>
    <row r="436" spans="1:8" x14ac:dyDescent="0.3">
      <c r="A436" s="33" t="s">
        <v>27</v>
      </c>
      <c r="B436" s="33" t="s">
        <v>210</v>
      </c>
      <c r="C436" s="33" t="s">
        <v>210</v>
      </c>
      <c r="D436" s="33" t="s">
        <v>211</v>
      </c>
      <c r="E436" s="34">
        <v>739353</v>
      </c>
      <c r="F436" s="33" t="s">
        <v>212</v>
      </c>
      <c r="G436" s="33" t="s">
        <v>213</v>
      </c>
      <c r="H436" s="33" t="s">
        <v>32</v>
      </c>
    </row>
    <row r="437" spans="1:8" x14ac:dyDescent="0.3">
      <c r="A437" s="33" t="s">
        <v>27</v>
      </c>
      <c r="B437" s="33" t="s">
        <v>660</v>
      </c>
      <c r="C437" s="33" t="s">
        <v>660</v>
      </c>
      <c r="D437" s="33" t="s">
        <v>211</v>
      </c>
      <c r="E437" s="34">
        <v>588432</v>
      </c>
      <c r="F437" s="33" t="s">
        <v>661</v>
      </c>
      <c r="G437" s="33" t="s">
        <v>662</v>
      </c>
      <c r="H437" s="33" t="s">
        <v>32</v>
      </c>
    </row>
    <row r="438" spans="1:8" x14ac:dyDescent="0.3">
      <c r="A438" s="33" t="s">
        <v>27</v>
      </c>
      <c r="B438" s="33" t="s">
        <v>658</v>
      </c>
      <c r="C438" s="33" t="s">
        <v>658</v>
      </c>
      <c r="D438" s="33" t="s">
        <v>211</v>
      </c>
      <c r="E438" s="34">
        <v>592968</v>
      </c>
      <c r="F438" s="33" t="s">
        <v>659</v>
      </c>
      <c r="G438" s="33" t="s">
        <v>213</v>
      </c>
      <c r="H438" s="33" t="s">
        <v>32</v>
      </c>
    </row>
    <row r="439" spans="1:8" x14ac:dyDescent="0.3">
      <c r="A439" s="33" t="s">
        <v>27</v>
      </c>
      <c r="B439" s="33" t="s">
        <v>655</v>
      </c>
      <c r="C439" s="33" t="s">
        <v>655</v>
      </c>
      <c r="D439" s="33" t="s">
        <v>211</v>
      </c>
      <c r="E439" s="34">
        <v>739530</v>
      </c>
      <c r="F439" s="33" t="s">
        <v>656</v>
      </c>
      <c r="G439" s="33" t="s">
        <v>657</v>
      </c>
      <c r="H439" s="33" t="s">
        <v>32</v>
      </c>
    </row>
    <row r="440" spans="1:8" x14ac:dyDescent="0.3">
      <c r="A440" s="33" t="s">
        <v>27</v>
      </c>
      <c r="B440" s="33" t="s">
        <v>652</v>
      </c>
      <c r="C440" s="33" t="s">
        <v>652</v>
      </c>
      <c r="D440" s="33" t="s">
        <v>211</v>
      </c>
      <c r="E440" s="34">
        <v>951376</v>
      </c>
      <c r="F440" s="33" t="s">
        <v>653</v>
      </c>
      <c r="G440" s="33" t="s">
        <v>654</v>
      </c>
      <c r="H440" s="33" t="s">
        <v>32</v>
      </c>
    </row>
    <row r="441" spans="1:8" x14ac:dyDescent="0.3">
      <c r="A441" s="33" t="s">
        <v>27</v>
      </c>
      <c r="B441" s="33" t="s">
        <v>650</v>
      </c>
      <c r="C441" s="33" t="s">
        <v>650</v>
      </c>
      <c r="D441" s="33" t="s">
        <v>211</v>
      </c>
      <c r="E441" s="34">
        <v>168625</v>
      </c>
      <c r="F441" s="33" t="s">
        <v>651</v>
      </c>
      <c r="G441" s="33" t="s">
        <v>649</v>
      </c>
      <c r="H441" s="33" t="s">
        <v>32</v>
      </c>
    </row>
    <row r="442" spans="1:8" x14ac:dyDescent="0.3">
      <c r="A442" s="33" t="s">
        <v>27</v>
      </c>
      <c r="B442" s="33" t="s">
        <v>647</v>
      </c>
      <c r="C442" s="33" t="s">
        <v>647</v>
      </c>
      <c r="D442" s="33" t="s">
        <v>211</v>
      </c>
      <c r="E442" s="34">
        <v>237964</v>
      </c>
      <c r="F442" s="33" t="s">
        <v>648</v>
      </c>
      <c r="G442" s="33" t="s">
        <v>649</v>
      </c>
      <c r="H442" s="33" t="s">
        <v>32</v>
      </c>
    </row>
    <row r="443" spans="1:8" x14ac:dyDescent="0.3">
      <c r="A443" s="33" t="s">
        <v>27</v>
      </c>
      <c r="B443" s="33" t="s">
        <v>644</v>
      </c>
      <c r="C443" s="33" t="s">
        <v>644</v>
      </c>
      <c r="D443" s="33" t="s">
        <v>211</v>
      </c>
      <c r="E443" s="34">
        <v>654537</v>
      </c>
      <c r="F443" s="33" t="s">
        <v>645</v>
      </c>
      <c r="G443" s="33" t="s">
        <v>646</v>
      </c>
      <c r="H443" s="33" t="s">
        <v>32</v>
      </c>
    </row>
    <row r="444" spans="1:8" x14ac:dyDescent="0.3">
      <c r="A444" s="33" t="s">
        <v>27</v>
      </c>
      <c r="B444" s="33" t="s">
        <v>642</v>
      </c>
      <c r="C444" s="33" t="s">
        <v>642</v>
      </c>
      <c r="D444" s="33" t="s">
        <v>158</v>
      </c>
      <c r="E444" s="34">
        <v>226793</v>
      </c>
      <c r="F444" s="33" t="s">
        <v>643</v>
      </c>
      <c r="G444" s="33" t="s">
        <v>191</v>
      </c>
      <c r="H444" s="33" t="s">
        <v>32</v>
      </c>
    </row>
    <row r="445" spans="1:8" x14ac:dyDescent="0.3">
      <c r="A445" s="33" t="s">
        <v>27</v>
      </c>
      <c r="B445" s="33" t="s">
        <v>638</v>
      </c>
      <c r="C445" s="33" t="s">
        <v>638</v>
      </c>
      <c r="D445" s="33" t="s">
        <v>639</v>
      </c>
      <c r="E445" s="34">
        <v>159438</v>
      </c>
      <c r="F445" s="33" t="s">
        <v>640</v>
      </c>
      <c r="G445" s="33" t="s">
        <v>641</v>
      </c>
      <c r="H445" s="33" t="s">
        <v>32</v>
      </c>
    </row>
    <row r="446" spans="1:8" x14ac:dyDescent="0.3">
      <c r="A446" s="33" t="s">
        <v>27</v>
      </c>
      <c r="B446" s="33" t="s">
        <v>635</v>
      </c>
      <c r="C446" s="33" t="s">
        <v>635</v>
      </c>
      <c r="D446" s="33" t="s">
        <v>158</v>
      </c>
      <c r="E446" s="34">
        <v>150558</v>
      </c>
      <c r="F446" s="33" t="s">
        <v>636</v>
      </c>
      <c r="G446" s="33" t="s">
        <v>637</v>
      </c>
      <c r="H446" s="33" t="s">
        <v>32</v>
      </c>
    </row>
    <row r="447" spans="1:8" x14ac:dyDescent="0.3">
      <c r="A447" s="33" t="s">
        <v>27</v>
      </c>
      <c r="B447" s="33" t="s">
        <v>633</v>
      </c>
      <c r="C447" s="33" t="s">
        <v>633</v>
      </c>
      <c r="D447" s="33" t="s">
        <v>634</v>
      </c>
      <c r="E447" s="34">
        <v>2600</v>
      </c>
      <c r="F447" s="33" t="s">
        <v>631</v>
      </c>
      <c r="G447" s="33" t="s">
        <v>632</v>
      </c>
      <c r="H447" s="33" t="s">
        <v>32</v>
      </c>
    </row>
    <row r="448" spans="1:8" x14ac:dyDescent="0.3">
      <c r="A448" s="33" t="s">
        <v>27</v>
      </c>
      <c r="B448" s="33" t="s">
        <v>630</v>
      </c>
      <c r="C448" s="33" t="s">
        <v>630</v>
      </c>
      <c r="D448" s="33" t="s">
        <v>52</v>
      </c>
      <c r="E448" s="34">
        <v>400</v>
      </c>
      <c r="F448" s="33" t="s">
        <v>631</v>
      </c>
      <c r="G448" s="33" t="s">
        <v>632</v>
      </c>
      <c r="H448" s="33" t="s">
        <v>53</v>
      </c>
    </row>
    <row r="449" spans="1:8" x14ac:dyDescent="0.3">
      <c r="A449" s="33" t="s">
        <v>27</v>
      </c>
      <c r="B449" s="33" t="s">
        <v>627</v>
      </c>
      <c r="C449" s="33" t="s">
        <v>627</v>
      </c>
      <c r="D449" s="33" t="s">
        <v>628</v>
      </c>
      <c r="E449" s="34">
        <v>1600000</v>
      </c>
      <c r="F449" s="33" t="s">
        <v>629</v>
      </c>
      <c r="G449" s="33" t="s">
        <v>180</v>
      </c>
      <c r="H449" s="33" t="s">
        <v>53</v>
      </c>
    </row>
    <row r="450" spans="1:8" x14ac:dyDescent="0.3">
      <c r="A450" s="33" t="s">
        <v>27</v>
      </c>
      <c r="B450" s="33" t="s">
        <v>624</v>
      </c>
      <c r="C450" s="33" t="s">
        <v>624</v>
      </c>
      <c r="D450" s="33" t="s">
        <v>625</v>
      </c>
      <c r="E450" s="34">
        <v>271000</v>
      </c>
      <c r="F450" s="33" t="s">
        <v>626</v>
      </c>
      <c r="G450" s="33" t="s">
        <v>180</v>
      </c>
      <c r="H450" s="33" t="s">
        <v>53</v>
      </c>
    </row>
    <row r="451" spans="1:8" x14ac:dyDescent="0.3">
      <c r="A451" s="33" t="s">
        <v>27</v>
      </c>
      <c r="B451" s="33" t="s">
        <v>620</v>
      </c>
      <c r="C451" s="33" t="s">
        <v>620</v>
      </c>
      <c r="D451" s="33" t="s">
        <v>621</v>
      </c>
      <c r="E451" s="34">
        <v>20500</v>
      </c>
      <c r="F451" s="33" t="s">
        <v>622</v>
      </c>
      <c r="G451" s="33" t="s">
        <v>623</v>
      </c>
      <c r="H451" s="33" t="s">
        <v>53</v>
      </c>
    </row>
    <row r="452" spans="1:8" x14ac:dyDescent="0.3">
      <c r="A452" s="33" t="s">
        <v>27</v>
      </c>
      <c r="B452" s="33" t="s">
        <v>617</v>
      </c>
      <c r="C452" s="33" t="s">
        <v>617</v>
      </c>
      <c r="D452" s="33" t="s">
        <v>618</v>
      </c>
      <c r="E452" s="34">
        <v>15250000</v>
      </c>
      <c r="F452" s="33" t="s">
        <v>619</v>
      </c>
      <c r="G452" s="33" t="s">
        <v>180</v>
      </c>
      <c r="H452" s="33" t="s">
        <v>53</v>
      </c>
    </row>
    <row r="453" spans="1:8" x14ac:dyDescent="0.3">
      <c r="A453" s="33" t="s">
        <v>27</v>
      </c>
      <c r="B453" s="33" t="s">
        <v>614</v>
      </c>
      <c r="C453" s="33" t="s">
        <v>614</v>
      </c>
      <c r="D453" s="33" t="s">
        <v>615</v>
      </c>
      <c r="E453" s="34">
        <v>1</v>
      </c>
      <c r="F453" s="33" t="s">
        <v>616</v>
      </c>
      <c r="G453" s="33" t="s">
        <v>180</v>
      </c>
      <c r="H453" s="33" t="s">
        <v>53</v>
      </c>
    </row>
    <row r="454" spans="1:8" x14ac:dyDescent="0.3">
      <c r="A454" s="33" t="s">
        <v>27</v>
      </c>
      <c r="B454" s="33" t="s">
        <v>207</v>
      </c>
      <c r="C454" s="33" t="s">
        <v>207</v>
      </c>
      <c r="D454" s="33" t="s">
        <v>208</v>
      </c>
      <c r="E454" s="34">
        <v>42859</v>
      </c>
      <c r="F454" s="33" t="s">
        <v>209</v>
      </c>
      <c r="G454" s="33" t="s">
        <v>180</v>
      </c>
      <c r="H454" s="33" t="s">
        <v>53</v>
      </c>
    </row>
    <row r="455" spans="1:8" x14ac:dyDescent="0.3">
      <c r="A455" s="33" t="s">
        <v>27</v>
      </c>
      <c r="B455" s="33" t="s">
        <v>611</v>
      </c>
      <c r="C455" s="33" t="s">
        <v>611</v>
      </c>
      <c r="D455" s="33" t="s">
        <v>612</v>
      </c>
      <c r="E455" s="34">
        <v>25500</v>
      </c>
      <c r="F455" s="33" t="s">
        <v>613</v>
      </c>
      <c r="G455" s="33" t="s">
        <v>180</v>
      </c>
      <c r="H455" s="33" t="s">
        <v>53</v>
      </c>
    </row>
    <row r="456" spans="1:8" x14ac:dyDescent="0.3">
      <c r="A456" s="33" t="s">
        <v>27</v>
      </c>
      <c r="B456" s="33" t="s">
        <v>608</v>
      </c>
      <c r="C456" s="33" t="s">
        <v>608</v>
      </c>
      <c r="D456" s="33" t="s">
        <v>609</v>
      </c>
      <c r="E456" s="34">
        <v>1300000</v>
      </c>
      <c r="F456" s="33" t="s">
        <v>610</v>
      </c>
      <c r="G456" s="33" t="s">
        <v>180</v>
      </c>
      <c r="H456" s="33" t="s">
        <v>53</v>
      </c>
    </row>
    <row r="457" spans="1:8" x14ac:dyDescent="0.3">
      <c r="A457" s="33" t="s">
        <v>27</v>
      </c>
      <c r="B457" s="33" t="s">
        <v>605</v>
      </c>
      <c r="C457" s="33" t="s">
        <v>605</v>
      </c>
      <c r="D457" s="33" t="s">
        <v>606</v>
      </c>
      <c r="E457" s="34">
        <v>125000</v>
      </c>
      <c r="F457" s="33" t="s">
        <v>607</v>
      </c>
      <c r="G457" s="33" t="s">
        <v>180</v>
      </c>
      <c r="H457" s="33" t="s">
        <v>53</v>
      </c>
    </row>
    <row r="458" spans="1:8" x14ac:dyDescent="0.3">
      <c r="A458" s="33" t="s">
        <v>27</v>
      </c>
      <c r="B458" s="33" t="s">
        <v>602</v>
      </c>
      <c r="C458" s="33" t="s">
        <v>602</v>
      </c>
      <c r="D458" s="33" t="s">
        <v>603</v>
      </c>
      <c r="E458" s="34">
        <v>133845</v>
      </c>
      <c r="F458" s="33" t="s">
        <v>604</v>
      </c>
      <c r="G458" s="33" t="s">
        <v>180</v>
      </c>
      <c r="H458" s="33" t="s">
        <v>53</v>
      </c>
    </row>
    <row r="459" spans="1:8" x14ac:dyDescent="0.3">
      <c r="A459" s="33" t="s">
        <v>27</v>
      </c>
      <c r="B459" s="33" t="s">
        <v>194</v>
      </c>
      <c r="C459" s="33" t="s">
        <v>194</v>
      </c>
      <c r="D459" s="33" t="s">
        <v>195</v>
      </c>
      <c r="E459" s="34">
        <v>1174700</v>
      </c>
      <c r="F459" s="33" t="s">
        <v>196</v>
      </c>
      <c r="G459" s="33" t="s">
        <v>180</v>
      </c>
      <c r="H459" s="33" t="s">
        <v>53</v>
      </c>
    </row>
    <row r="460" spans="1:8" x14ac:dyDescent="0.3">
      <c r="A460" s="33" t="s">
        <v>27</v>
      </c>
      <c r="B460" s="33" t="s">
        <v>188</v>
      </c>
      <c r="C460" s="33" t="s">
        <v>188</v>
      </c>
      <c r="D460" s="33" t="s">
        <v>189</v>
      </c>
      <c r="E460" s="34">
        <v>105000</v>
      </c>
      <c r="F460" s="33" t="s">
        <v>190</v>
      </c>
      <c r="G460" s="33" t="s">
        <v>180</v>
      </c>
      <c r="H460" s="33" t="s">
        <v>53</v>
      </c>
    </row>
    <row r="461" spans="1:8" x14ac:dyDescent="0.3">
      <c r="A461" s="33" t="s">
        <v>27</v>
      </c>
      <c r="B461" s="33" t="s">
        <v>599</v>
      </c>
      <c r="C461" s="33" t="s">
        <v>599</v>
      </c>
      <c r="D461" s="33" t="s">
        <v>600</v>
      </c>
      <c r="E461" s="34">
        <v>50000</v>
      </c>
      <c r="F461" s="33" t="s">
        <v>601</v>
      </c>
      <c r="G461" s="33" t="s">
        <v>180</v>
      </c>
      <c r="H461" s="33" t="s">
        <v>53</v>
      </c>
    </row>
    <row r="462" spans="1:8" x14ac:dyDescent="0.3">
      <c r="A462" s="33" t="s">
        <v>27</v>
      </c>
      <c r="B462" s="33" t="s">
        <v>596</v>
      </c>
      <c r="C462" s="33" t="s">
        <v>596</v>
      </c>
      <c r="D462" s="33" t="s">
        <v>597</v>
      </c>
      <c r="E462" s="34">
        <v>67255</v>
      </c>
      <c r="F462" s="33" t="s">
        <v>598</v>
      </c>
      <c r="G462" s="33" t="s">
        <v>180</v>
      </c>
      <c r="H462" s="33" t="s">
        <v>53</v>
      </c>
    </row>
    <row r="463" spans="1:8" x14ac:dyDescent="0.3">
      <c r="A463" s="33" t="s">
        <v>27</v>
      </c>
      <c r="B463" s="33" t="s">
        <v>593</v>
      </c>
      <c r="C463" s="33" t="s">
        <v>593</v>
      </c>
      <c r="D463" s="33" t="s">
        <v>594</v>
      </c>
      <c r="E463" s="34">
        <v>175000</v>
      </c>
      <c r="F463" s="33" t="s">
        <v>595</v>
      </c>
      <c r="G463" s="33" t="s">
        <v>180</v>
      </c>
      <c r="H463" s="33" t="s">
        <v>53</v>
      </c>
    </row>
    <row r="464" spans="1:8" x14ac:dyDescent="0.3">
      <c r="A464" s="33" t="s">
        <v>27</v>
      </c>
      <c r="B464" s="33" t="s">
        <v>591</v>
      </c>
      <c r="C464" s="33" t="s">
        <v>591</v>
      </c>
      <c r="D464" s="33" t="s">
        <v>589</v>
      </c>
      <c r="E464" s="34">
        <v>2000000</v>
      </c>
      <c r="F464" s="33" t="s">
        <v>592</v>
      </c>
      <c r="G464" s="33" t="s">
        <v>180</v>
      </c>
      <c r="H464" s="33" t="s">
        <v>53</v>
      </c>
    </row>
    <row r="465" spans="1:8" x14ac:dyDescent="0.3">
      <c r="A465" s="33" t="s">
        <v>27</v>
      </c>
      <c r="B465" s="33" t="s">
        <v>588</v>
      </c>
      <c r="C465" s="33" t="s">
        <v>588</v>
      </c>
      <c r="D465" s="33" t="s">
        <v>589</v>
      </c>
      <c r="E465" s="34">
        <v>605999</v>
      </c>
      <c r="F465" s="33" t="s">
        <v>590</v>
      </c>
      <c r="G465" s="33" t="s">
        <v>180</v>
      </c>
      <c r="H465" s="33" t="s">
        <v>53</v>
      </c>
    </row>
    <row r="466" spans="1:8" x14ac:dyDescent="0.3">
      <c r="A466" s="33" t="s">
        <v>27</v>
      </c>
      <c r="B466" s="33" t="s">
        <v>585</v>
      </c>
      <c r="C466" s="33" t="s">
        <v>585</v>
      </c>
      <c r="D466" s="33" t="s">
        <v>586</v>
      </c>
      <c r="E466" s="34">
        <v>153573</v>
      </c>
      <c r="F466" s="33" t="s">
        <v>587</v>
      </c>
      <c r="G466" s="33" t="s">
        <v>180</v>
      </c>
      <c r="H466" s="33" t="s">
        <v>53</v>
      </c>
    </row>
    <row r="467" spans="1:8" x14ac:dyDescent="0.3">
      <c r="A467" s="33" t="s">
        <v>27</v>
      </c>
      <c r="B467" s="33" t="s">
        <v>582</v>
      </c>
      <c r="C467" s="33" t="s">
        <v>582</v>
      </c>
      <c r="D467" s="33" t="s">
        <v>583</v>
      </c>
      <c r="E467" s="34">
        <v>485000</v>
      </c>
      <c r="F467" s="33" t="s">
        <v>584</v>
      </c>
      <c r="G467" s="33" t="s">
        <v>180</v>
      </c>
      <c r="H467" s="33" t="s">
        <v>53</v>
      </c>
    </row>
    <row r="468" spans="1:8" x14ac:dyDescent="0.3">
      <c r="A468" s="33" t="s">
        <v>27</v>
      </c>
      <c r="B468" s="33" t="s">
        <v>579</v>
      </c>
      <c r="C468" s="33" t="s">
        <v>579</v>
      </c>
      <c r="D468" s="33" t="s">
        <v>580</v>
      </c>
      <c r="E468" s="34">
        <v>251708</v>
      </c>
      <c r="F468" s="33" t="s">
        <v>581</v>
      </c>
      <c r="G468" s="33" t="s">
        <v>180</v>
      </c>
      <c r="H468" s="33" t="s">
        <v>53</v>
      </c>
    </row>
    <row r="469" spans="1:8" x14ac:dyDescent="0.3">
      <c r="A469" s="33" t="s">
        <v>27</v>
      </c>
      <c r="B469" s="33" t="s">
        <v>576</v>
      </c>
      <c r="C469" s="33" t="s">
        <v>576</v>
      </c>
      <c r="D469" s="33" t="s">
        <v>577</v>
      </c>
      <c r="E469" s="34">
        <v>365576</v>
      </c>
      <c r="F469" s="33" t="s">
        <v>578</v>
      </c>
      <c r="G469" s="33" t="s">
        <v>180</v>
      </c>
      <c r="H469" s="33" t="s">
        <v>53</v>
      </c>
    </row>
    <row r="470" spans="1:8" x14ac:dyDescent="0.3">
      <c r="A470" s="33" t="s">
        <v>27</v>
      </c>
      <c r="B470" s="33" t="s">
        <v>573</v>
      </c>
      <c r="C470" s="33" t="s">
        <v>573</v>
      </c>
      <c r="D470" s="33" t="s">
        <v>574</v>
      </c>
      <c r="E470" s="34">
        <v>489433</v>
      </c>
      <c r="F470" s="33" t="s">
        <v>575</v>
      </c>
      <c r="G470" s="33" t="s">
        <v>180</v>
      </c>
      <c r="H470" s="33" t="s">
        <v>53</v>
      </c>
    </row>
    <row r="471" spans="1:8" x14ac:dyDescent="0.3">
      <c r="A471" s="33" t="s">
        <v>27</v>
      </c>
      <c r="B471" s="33" t="s">
        <v>570</v>
      </c>
      <c r="C471" s="33" t="s">
        <v>570</v>
      </c>
      <c r="D471" s="33" t="s">
        <v>571</v>
      </c>
      <c r="E471" s="34">
        <v>182000</v>
      </c>
      <c r="F471" s="33" t="s">
        <v>572</v>
      </c>
      <c r="G471" s="33" t="s">
        <v>180</v>
      </c>
      <c r="H471" s="33" t="s">
        <v>53</v>
      </c>
    </row>
    <row r="472" spans="1:8" x14ac:dyDescent="0.3">
      <c r="A472" s="33" t="s">
        <v>27</v>
      </c>
      <c r="B472" s="33" t="s">
        <v>567</v>
      </c>
      <c r="C472" s="33" t="s">
        <v>567</v>
      </c>
      <c r="D472" s="33" t="s">
        <v>568</v>
      </c>
      <c r="E472" s="34">
        <v>520000</v>
      </c>
      <c r="F472" s="33" t="s">
        <v>569</v>
      </c>
      <c r="G472" s="33" t="s">
        <v>180</v>
      </c>
      <c r="H472" s="33" t="s">
        <v>53</v>
      </c>
    </row>
    <row r="473" spans="1:8" x14ac:dyDescent="0.3">
      <c r="A473" s="33" t="s">
        <v>27</v>
      </c>
      <c r="B473" s="33" t="s">
        <v>564</v>
      </c>
      <c r="C473" s="33" t="s">
        <v>564</v>
      </c>
      <c r="D473" s="33" t="s">
        <v>565</v>
      </c>
      <c r="E473" s="34">
        <v>311020</v>
      </c>
      <c r="F473" s="33" t="s">
        <v>566</v>
      </c>
      <c r="G473" s="33" t="s">
        <v>180</v>
      </c>
      <c r="H473" s="33" t="s">
        <v>53</v>
      </c>
    </row>
    <row r="474" spans="1:8" x14ac:dyDescent="0.3">
      <c r="A474" s="33" t="s">
        <v>27</v>
      </c>
      <c r="B474" s="33" t="s">
        <v>561</v>
      </c>
      <c r="C474" s="33" t="s">
        <v>561</v>
      </c>
      <c r="D474" s="33" t="s">
        <v>562</v>
      </c>
      <c r="E474" s="34">
        <v>65033</v>
      </c>
      <c r="F474" s="33" t="s">
        <v>563</v>
      </c>
      <c r="G474" s="33" t="s">
        <v>180</v>
      </c>
      <c r="H474" s="33" t="s">
        <v>53</v>
      </c>
    </row>
    <row r="475" spans="1:8" x14ac:dyDescent="0.3">
      <c r="A475" s="33" t="s">
        <v>27</v>
      </c>
      <c r="B475" s="33" t="s">
        <v>558</v>
      </c>
      <c r="C475" s="33" t="s">
        <v>558</v>
      </c>
      <c r="D475" s="33" t="s">
        <v>559</v>
      </c>
      <c r="E475" s="34">
        <v>4471177</v>
      </c>
      <c r="F475" s="33" t="s">
        <v>560</v>
      </c>
      <c r="G475" s="33" t="s">
        <v>180</v>
      </c>
      <c r="H475" s="33" t="s">
        <v>53</v>
      </c>
    </row>
    <row r="476" spans="1:8" x14ac:dyDescent="0.3">
      <c r="A476" s="33" t="s">
        <v>27</v>
      </c>
      <c r="B476" s="33" t="s">
        <v>556</v>
      </c>
      <c r="C476" s="33" t="s">
        <v>556</v>
      </c>
      <c r="D476" s="33" t="s">
        <v>554</v>
      </c>
      <c r="E476" s="34">
        <v>30500</v>
      </c>
      <c r="F476" s="33" t="s">
        <v>557</v>
      </c>
      <c r="G476" s="33" t="s">
        <v>180</v>
      </c>
      <c r="H476" s="33" t="s">
        <v>53</v>
      </c>
    </row>
    <row r="477" spans="1:8" x14ac:dyDescent="0.3">
      <c r="A477" s="33" t="s">
        <v>27</v>
      </c>
      <c r="B477" s="33" t="s">
        <v>553</v>
      </c>
      <c r="C477" s="33" t="s">
        <v>553</v>
      </c>
      <c r="D477" s="33" t="s">
        <v>554</v>
      </c>
      <c r="E477" s="34">
        <v>748000</v>
      </c>
      <c r="F477" s="33" t="s">
        <v>555</v>
      </c>
      <c r="G477" s="33" t="s">
        <v>180</v>
      </c>
      <c r="H477" s="33" t="s">
        <v>53</v>
      </c>
    </row>
    <row r="478" spans="1:8" x14ac:dyDescent="0.3">
      <c r="A478" s="33" t="s">
        <v>27</v>
      </c>
      <c r="B478" s="33" t="s">
        <v>550</v>
      </c>
      <c r="C478" s="33" t="s">
        <v>550</v>
      </c>
      <c r="D478" s="33" t="s">
        <v>551</v>
      </c>
      <c r="E478" s="34">
        <v>1600000</v>
      </c>
      <c r="F478" s="33" t="s">
        <v>552</v>
      </c>
      <c r="G478" s="33" t="s">
        <v>180</v>
      </c>
      <c r="H478" s="33" t="s">
        <v>53</v>
      </c>
    </row>
    <row r="479" spans="1:8" x14ac:dyDescent="0.3">
      <c r="A479" s="33" t="s">
        <v>27</v>
      </c>
      <c r="B479" s="33" t="s">
        <v>547</v>
      </c>
      <c r="C479" s="33" t="s">
        <v>547</v>
      </c>
      <c r="D479" s="33" t="s">
        <v>548</v>
      </c>
      <c r="E479" s="34">
        <v>67255</v>
      </c>
      <c r="F479" s="33" t="s">
        <v>549</v>
      </c>
      <c r="G479" s="33" t="s">
        <v>180</v>
      </c>
      <c r="H479" s="33" t="s">
        <v>53</v>
      </c>
    </row>
    <row r="480" spans="1:8" x14ac:dyDescent="0.3">
      <c r="A480" s="33" t="s">
        <v>27</v>
      </c>
      <c r="B480" s="33" t="s">
        <v>544</v>
      </c>
      <c r="C480" s="33" t="s">
        <v>544</v>
      </c>
      <c r="D480" s="33" t="s">
        <v>545</v>
      </c>
      <c r="E480" s="34">
        <v>1140000</v>
      </c>
      <c r="F480" s="33" t="s">
        <v>546</v>
      </c>
      <c r="G480" s="33" t="s">
        <v>180</v>
      </c>
      <c r="H480" s="33" t="s">
        <v>53</v>
      </c>
    </row>
    <row r="481" spans="1:8" x14ac:dyDescent="0.3">
      <c r="A481" s="33" t="s">
        <v>27</v>
      </c>
      <c r="B481" s="33" t="s">
        <v>542</v>
      </c>
      <c r="C481" s="33" t="s">
        <v>542</v>
      </c>
      <c r="D481" s="33" t="s">
        <v>396</v>
      </c>
      <c r="E481" s="34">
        <v>11350</v>
      </c>
      <c r="F481" s="33" t="s">
        <v>543</v>
      </c>
      <c r="G481" s="33" t="s">
        <v>180</v>
      </c>
      <c r="H481" s="33" t="s">
        <v>53</v>
      </c>
    </row>
    <row r="482" spans="1:8" x14ac:dyDescent="0.3">
      <c r="A482" s="33" t="s">
        <v>27</v>
      </c>
      <c r="B482" s="33" t="s">
        <v>395</v>
      </c>
      <c r="C482" s="33" t="s">
        <v>395</v>
      </c>
      <c r="D482" s="33" t="s">
        <v>396</v>
      </c>
      <c r="E482" s="34">
        <v>1</v>
      </c>
      <c r="F482" s="33" t="s">
        <v>541</v>
      </c>
      <c r="G482" s="33" t="s">
        <v>180</v>
      </c>
      <c r="H482" s="33" t="s">
        <v>53</v>
      </c>
    </row>
    <row r="483" spans="1:8" x14ac:dyDescent="0.3">
      <c r="A483" s="33" t="s">
        <v>27</v>
      </c>
      <c r="B483" s="33" t="s">
        <v>392</v>
      </c>
      <c r="C483" s="33" t="s">
        <v>392</v>
      </c>
      <c r="D483" s="33" t="s">
        <v>393</v>
      </c>
      <c r="E483" s="34">
        <v>33535</v>
      </c>
      <c r="F483" s="33" t="s">
        <v>394</v>
      </c>
      <c r="G483" s="33" t="s">
        <v>180</v>
      </c>
      <c r="H483" s="33" t="s">
        <v>53</v>
      </c>
    </row>
    <row r="484" spans="1:8" x14ac:dyDescent="0.3">
      <c r="A484" s="33" t="s">
        <v>27</v>
      </c>
      <c r="B484" s="33" t="s">
        <v>389</v>
      </c>
      <c r="C484" s="33" t="s">
        <v>389</v>
      </c>
      <c r="D484" s="33" t="s">
        <v>390</v>
      </c>
      <c r="E484" s="34">
        <v>270000</v>
      </c>
      <c r="F484" s="33" t="s">
        <v>391</v>
      </c>
      <c r="G484" s="33" t="s">
        <v>180</v>
      </c>
      <c r="H484" s="33" t="s">
        <v>53</v>
      </c>
    </row>
    <row r="485" spans="1:8" x14ac:dyDescent="0.3">
      <c r="A485" s="33" t="s">
        <v>27</v>
      </c>
      <c r="B485" s="33" t="s">
        <v>177</v>
      </c>
      <c r="C485" s="33" t="s">
        <v>177</v>
      </c>
      <c r="D485" s="33" t="s">
        <v>178</v>
      </c>
      <c r="E485" s="34">
        <v>103419</v>
      </c>
      <c r="F485" s="33" t="s">
        <v>179</v>
      </c>
      <c r="G485" s="33" t="s">
        <v>180</v>
      </c>
      <c r="H485" s="33" t="s">
        <v>53</v>
      </c>
    </row>
    <row r="486" spans="1:8" x14ac:dyDescent="0.3">
      <c r="A486" s="33" t="s">
        <v>27</v>
      </c>
      <c r="B486" s="33" t="s">
        <v>386</v>
      </c>
      <c r="C486" s="33" t="s">
        <v>386</v>
      </c>
      <c r="D486" s="33" t="s">
        <v>387</v>
      </c>
      <c r="E486" s="34">
        <v>296739</v>
      </c>
      <c r="F486" s="33" t="s">
        <v>388</v>
      </c>
      <c r="G486" s="33" t="s">
        <v>180</v>
      </c>
      <c r="H486" s="33" t="s">
        <v>53</v>
      </c>
    </row>
    <row r="487" spans="1:8" x14ac:dyDescent="0.3">
      <c r="A487" s="33" t="s">
        <v>27</v>
      </c>
      <c r="B487" s="33" t="s">
        <v>383</v>
      </c>
      <c r="C487" s="33" t="s">
        <v>383</v>
      </c>
      <c r="D487" s="33" t="s">
        <v>384</v>
      </c>
      <c r="E487" s="34">
        <v>272006</v>
      </c>
      <c r="F487" s="33" t="s">
        <v>385</v>
      </c>
      <c r="G487" s="33" t="s">
        <v>180</v>
      </c>
      <c r="H487" s="33" t="s">
        <v>53</v>
      </c>
    </row>
    <row r="488" spans="1:8" x14ac:dyDescent="0.3">
      <c r="A488" s="33" t="s">
        <v>27</v>
      </c>
      <c r="B488" s="33" t="s">
        <v>380</v>
      </c>
      <c r="C488" s="33" t="s">
        <v>380</v>
      </c>
      <c r="D488" s="33" t="s">
        <v>381</v>
      </c>
      <c r="E488" s="34">
        <v>2143103</v>
      </c>
      <c r="F488" s="33" t="s">
        <v>382</v>
      </c>
      <c r="G488" s="33" t="s">
        <v>180</v>
      </c>
      <c r="H488" s="33" t="s">
        <v>53</v>
      </c>
    </row>
    <row r="489" spans="1:8" x14ac:dyDescent="0.3">
      <c r="A489" s="33" t="s">
        <v>27</v>
      </c>
      <c r="B489" s="33" t="s">
        <v>376</v>
      </c>
      <c r="C489" s="33" t="s">
        <v>376</v>
      </c>
      <c r="D489" s="33" t="s">
        <v>378</v>
      </c>
      <c r="E489" s="34">
        <v>26636</v>
      </c>
      <c r="F489" s="33" t="s">
        <v>379</v>
      </c>
      <c r="G489" s="33" t="s">
        <v>180</v>
      </c>
      <c r="H489" s="33" t="s">
        <v>53</v>
      </c>
    </row>
    <row r="490" spans="1:8" x14ac:dyDescent="0.3">
      <c r="A490" s="33" t="s">
        <v>27</v>
      </c>
      <c r="B490" s="33" t="s">
        <v>373</v>
      </c>
      <c r="C490" s="33" t="s">
        <v>373</v>
      </c>
      <c r="D490" s="33" t="s">
        <v>374</v>
      </c>
      <c r="E490" s="34">
        <v>2000000</v>
      </c>
      <c r="F490" s="33" t="s">
        <v>375</v>
      </c>
      <c r="G490" s="33" t="s">
        <v>180</v>
      </c>
      <c r="H490" s="33" t="s">
        <v>53</v>
      </c>
    </row>
    <row r="491" spans="1:8" x14ac:dyDescent="0.3">
      <c r="A491" s="33" t="s">
        <v>27</v>
      </c>
      <c r="B491" s="33" t="s">
        <v>370</v>
      </c>
      <c r="C491" s="33" t="s">
        <v>370</v>
      </c>
      <c r="D491" s="33" t="s">
        <v>371</v>
      </c>
      <c r="E491" s="34">
        <v>1</v>
      </c>
      <c r="F491" s="33" t="s">
        <v>372</v>
      </c>
      <c r="G491" s="33" t="s">
        <v>180</v>
      </c>
      <c r="H491" s="33" t="s">
        <v>53</v>
      </c>
    </row>
    <row r="492" spans="1:8" x14ac:dyDescent="0.3">
      <c r="A492" s="33" t="s">
        <v>27</v>
      </c>
      <c r="B492" s="33" t="s">
        <v>367</v>
      </c>
      <c r="C492" s="33" t="s">
        <v>367</v>
      </c>
      <c r="D492" s="33" t="s">
        <v>368</v>
      </c>
      <c r="E492" s="34">
        <v>1145155</v>
      </c>
      <c r="F492" s="33" t="s">
        <v>369</v>
      </c>
      <c r="G492" s="33" t="s">
        <v>180</v>
      </c>
      <c r="H492" s="33" t="s">
        <v>53</v>
      </c>
    </row>
    <row r="493" spans="1:8" x14ac:dyDescent="0.3">
      <c r="A493" s="33" t="s">
        <v>27</v>
      </c>
      <c r="B493" s="33" t="s">
        <v>364</v>
      </c>
      <c r="C493" s="33" t="s">
        <v>364</v>
      </c>
      <c r="D493" s="33" t="s">
        <v>365</v>
      </c>
      <c r="E493" s="34">
        <v>208000</v>
      </c>
      <c r="F493" s="33" t="s">
        <v>366</v>
      </c>
      <c r="G493" s="33" t="s">
        <v>180</v>
      </c>
      <c r="H493" s="33" t="s">
        <v>53</v>
      </c>
    </row>
    <row r="494" spans="1:8" x14ac:dyDescent="0.3">
      <c r="A494" s="33" t="s">
        <v>27</v>
      </c>
      <c r="B494" s="33" t="s">
        <v>360</v>
      </c>
      <c r="C494" s="33" t="s">
        <v>360</v>
      </c>
      <c r="D494" s="33" t="s">
        <v>361</v>
      </c>
      <c r="E494" s="34">
        <v>4937589</v>
      </c>
      <c r="F494" s="33" t="s">
        <v>362</v>
      </c>
      <c r="G494" s="33" t="s">
        <v>363</v>
      </c>
      <c r="H494" s="33" t="s">
        <v>32</v>
      </c>
    </row>
    <row r="495" spans="1:8" x14ac:dyDescent="0.3">
      <c r="A495" s="33" t="s">
        <v>27</v>
      </c>
      <c r="B495" s="33" t="s">
        <v>356</v>
      </c>
      <c r="C495" s="33" t="s">
        <v>356</v>
      </c>
      <c r="D495" s="33" t="s">
        <v>357</v>
      </c>
      <c r="E495" s="34">
        <v>5358427</v>
      </c>
      <c r="F495" s="33" t="s">
        <v>358</v>
      </c>
      <c r="G495" s="33" t="s">
        <v>359</v>
      </c>
      <c r="H495" s="33" t="s">
        <v>32</v>
      </c>
    </row>
    <row r="496" spans="1:8" x14ac:dyDescent="0.3">
      <c r="A496" s="33" t="s">
        <v>27</v>
      </c>
      <c r="B496" s="33" t="s">
        <v>352</v>
      </c>
      <c r="C496" s="33" t="s">
        <v>352</v>
      </c>
      <c r="D496" s="33" t="s">
        <v>353</v>
      </c>
      <c r="E496" s="34">
        <v>2666</v>
      </c>
      <c r="F496" s="33" t="s">
        <v>354</v>
      </c>
      <c r="G496" s="33" t="s">
        <v>355</v>
      </c>
      <c r="H496" s="33" t="s">
        <v>32</v>
      </c>
    </row>
    <row r="497" spans="1:8" x14ac:dyDescent="0.3">
      <c r="A497" s="33" t="s">
        <v>27</v>
      </c>
      <c r="B497" s="33" t="s">
        <v>28</v>
      </c>
      <c r="C497" s="33" t="s">
        <v>28</v>
      </c>
      <c r="D497" s="33" t="s">
        <v>29</v>
      </c>
      <c r="E497" s="34">
        <v>525500</v>
      </c>
      <c r="F497" s="33" t="s">
        <v>30</v>
      </c>
      <c r="G497" s="33" t="s">
        <v>31</v>
      </c>
      <c r="H497" s="33" t="s">
        <v>32</v>
      </c>
    </row>
    <row r="498" spans="1:8" x14ac:dyDescent="0.3">
      <c r="A498" s="33" t="s">
        <v>27</v>
      </c>
      <c r="B498" s="33" t="s">
        <v>40</v>
      </c>
      <c r="C498" s="33" t="s">
        <v>40</v>
      </c>
      <c r="D498" s="33" t="s">
        <v>41</v>
      </c>
      <c r="E498" s="34">
        <v>8098</v>
      </c>
      <c r="F498" s="33" t="s">
        <v>42</v>
      </c>
      <c r="G498" s="33" t="s">
        <v>43</v>
      </c>
      <c r="H498" s="33" t="s">
        <v>32</v>
      </c>
    </row>
    <row r="499" spans="1:8" x14ac:dyDescent="0.3">
      <c r="A499" s="33" t="s">
        <v>27</v>
      </c>
      <c r="B499" s="33" t="s">
        <v>258</v>
      </c>
      <c r="C499" s="33" t="s">
        <v>258</v>
      </c>
      <c r="D499" s="33" t="s">
        <v>187</v>
      </c>
      <c r="E499" s="34">
        <v>30000</v>
      </c>
      <c r="F499" s="33" t="s">
        <v>259</v>
      </c>
      <c r="G499" s="33" t="s">
        <v>351</v>
      </c>
      <c r="H499" s="33" t="s">
        <v>32</v>
      </c>
    </row>
    <row r="500" spans="1:8" x14ac:dyDescent="0.3">
      <c r="A500" s="33" t="s">
        <v>27</v>
      </c>
      <c r="B500" s="33" t="s">
        <v>252</v>
      </c>
      <c r="C500" s="33" t="s">
        <v>252</v>
      </c>
      <c r="D500" s="33" t="s">
        <v>253</v>
      </c>
      <c r="E500" s="34">
        <v>5939616.3499999996</v>
      </c>
      <c r="F500" s="33" t="s">
        <v>254</v>
      </c>
      <c r="G500" s="33" t="s">
        <v>255</v>
      </c>
      <c r="H500" s="33" t="s">
        <v>32</v>
      </c>
    </row>
    <row r="501" spans="1:8" x14ac:dyDescent="0.3">
      <c r="A501" s="33" t="s">
        <v>27</v>
      </c>
      <c r="B501" s="33" t="s">
        <v>256</v>
      </c>
      <c r="C501" s="33" t="s">
        <v>256</v>
      </c>
      <c r="D501" s="33" t="s">
        <v>257</v>
      </c>
      <c r="E501" s="34">
        <v>3808.3</v>
      </c>
      <c r="F501" s="33" t="s">
        <v>254</v>
      </c>
      <c r="G501" s="33" t="s">
        <v>255</v>
      </c>
      <c r="H501" s="33" t="s">
        <v>59</v>
      </c>
    </row>
    <row r="502" spans="1:8" x14ac:dyDescent="0.3">
      <c r="A502" s="33" t="s">
        <v>27</v>
      </c>
      <c r="B502" s="33" t="s">
        <v>246</v>
      </c>
      <c r="C502" s="33" t="s">
        <v>246</v>
      </c>
      <c r="D502" s="33" t="s">
        <v>247</v>
      </c>
      <c r="E502" s="34">
        <v>450000</v>
      </c>
      <c r="F502" s="33" t="s">
        <v>248</v>
      </c>
      <c r="G502" s="33" t="s">
        <v>251</v>
      </c>
      <c r="H502" s="33" t="s">
        <v>32</v>
      </c>
    </row>
    <row r="503" spans="1:8" x14ac:dyDescent="0.3">
      <c r="A503" s="33" t="s">
        <v>27</v>
      </c>
      <c r="B503" s="33" t="s">
        <v>242</v>
      </c>
      <c r="C503" s="33" t="s">
        <v>242</v>
      </c>
      <c r="D503" s="33" t="s">
        <v>243</v>
      </c>
      <c r="E503" s="34">
        <v>29510154</v>
      </c>
      <c r="F503" s="33" t="s">
        <v>244</v>
      </c>
      <c r="G503" s="33" t="s">
        <v>245</v>
      </c>
      <c r="H503" s="33" t="s">
        <v>32</v>
      </c>
    </row>
    <row r="504" spans="1:8" x14ac:dyDescent="0.3">
      <c r="A504" s="33" t="s">
        <v>27</v>
      </c>
      <c r="B504" s="33" t="s">
        <v>238</v>
      </c>
      <c r="C504" s="33" t="s">
        <v>238</v>
      </c>
      <c r="D504" s="33" t="s">
        <v>239</v>
      </c>
      <c r="E504" s="34">
        <v>70000</v>
      </c>
      <c r="F504" s="33" t="s">
        <v>240</v>
      </c>
      <c r="G504" s="33" t="s">
        <v>241</v>
      </c>
      <c r="H504" s="33" t="s">
        <v>32</v>
      </c>
    </row>
    <row r="505" spans="1:8" x14ac:dyDescent="0.3">
      <c r="A505" s="33" t="s">
        <v>27</v>
      </c>
      <c r="B505" s="33" t="s">
        <v>236</v>
      </c>
      <c r="C505" s="33" t="s">
        <v>236</v>
      </c>
      <c r="D505" s="33" t="s">
        <v>237</v>
      </c>
      <c r="E505" s="34">
        <v>60000</v>
      </c>
      <c r="F505" s="33" t="s">
        <v>234</v>
      </c>
      <c r="G505" s="33" t="s">
        <v>235</v>
      </c>
      <c r="H505" s="33" t="s">
        <v>32</v>
      </c>
    </row>
    <row r="506" spans="1:8" x14ac:dyDescent="0.3">
      <c r="A506" s="33" t="s">
        <v>27</v>
      </c>
      <c r="B506" s="33" t="s">
        <v>232</v>
      </c>
      <c r="C506" s="33" t="s">
        <v>232</v>
      </c>
      <c r="D506" s="33" t="s">
        <v>233</v>
      </c>
      <c r="E506" s="34">
        <v>275000</v>
      </c>
      <c r="F506" s="33" t="s">
        <v>234</v>
      </c>
      <c r="G506" s="33" t="s">
        <v>235</v>
      </c>
      <c r="H506" s="33" t="s">
        <v>32</v>
      </c>
    </row>
    <row r="507" spans="1:8" x14ac:dyDescent="0.3">
      <c r="A507" s="33" t="s">
        <v>27</v>
      </c>
      <c r="B507" s="33" t="s">
        <v>228</v>
      </c>
      <c r="C507" s="33" t="s">
        <v>228</v>
      </c>
      <c r="D507" s="33" t="s">
        <v>229</v>
      </c>
      <c r="E507" s="34">
        <v>25503</v>
      </c>
      <c r="F507" s="33" t="s">
        <v>230</v>
      </c>
      <c r="G507" s="33" t="s">
        <v>231</v>
      </c>
      <c r="H507" s="33" t="s">
        <v>32</v>
      </c>
    </row>
    <row r="508" spans="1:8" x14ac:dyDescent="0.3">
      <c r="A508" s="33" t="s">
        <v>27</v>
      </c>
      <c r="B508" s="33" t="s">
        <v>224</v>
      </c>
      <c r="C508" s="33" t="s">
        <v>224</v>
      </c>
      <c r="D508" s="33" t="s">
        <v>225</v>
      </c>
      <c r="E508" s="34">
        <v>53931</v>
      </c>
      <c r="F508" s="33" t="s">
        <v>226</v>
      </c>
      <c r="G508" s="33" t="s">
        <v>227</v>
      </c>
      <c r="H508" s="33" t="s">
        <v>32</v>
      </c>
    </row>
    <row r="509" spans="1:8" x14ac:dyDescent="0.3">
      <c r="A509" s="33" t="s">
        <v>27</v>
      </c>
      <c r="B509" s="33" t="s">
        <v>222</v>
      </c>
      <c r="C509" s="33" t="s">
        <v>222</v>
      </c>
      <c r="D509" s="33" t="s">
        <v>29</v>
      </c>
      <c r="E509" s="34">
        <v>593300</v>
      </c>
      <c r="F509" s="33" t="s">
        <v>223</v>
      </c>
      <c r="G509" s="33" t="s">
        <v>31</v>
      </c>
      <c r="H509" s="33" t="s">
        <v>32</v>
      </c>
    </row>
    <row r="510" spans="1:8" x14ac:dyDescent="0.3">
      <c r="A510" s="33" t="s">
        <v>27</v>
      </c>
      <c r="B510" s="33" t="s">
        <v>218</v>
      </c>
      <c r="C510" s="33" t="s">
        <v>218</v>
      </c>
      <c r="D510" s="33" t="s">
        <v>219</v>
      </c>
      <c r="E510" s="34">
        <v>3325542</v>
      </c>
      <c r="F510" s="33" t="s">
        <v>220</v>
      </c>
      <c r="G510" s="33" t="s">
        <v>221</v>
      </c>
      <c r="H510" s="33" t="s">
        <v>32</v>
      </c>
    </row>
    <row r="516" spans="3:4" x14ac:dyDescent="0.3">
      <c r="C516" s="32" t="s">
        <v>1107</v>
      </c>
    </row>
    <row r="517" spans="3:4" x14ac:dyDescent="0.3">
      <c r="D517" s="44" t="s">
        <v>955</v>
      </c>
    </row>
  </sheetData>
  <customSheetViews>
    <customSheetView guid="{24FA60FA-7D0B-436C-8ED0-796B3F3C5F35}" fitToPage="1" showRuler="0">
      <selection activeCell="D25" sqref="D25"/>
      <pageMargins left="0.75" right="0.75" top="1" bottom="1" header="0.5" footer="0.5"/>
      <pageSetup scale="78" fitToHeight="0" orientation="landscape" r:id="rId1"/>
      <headerFooter alignWithMargins="0"/>
    </customSheetView>
    <customSheetView guid="{35868F84-30BB-46CE-8E91-DCBD494D63D4}" fitToPage="1" printArea="1" showRuler="0">
      <selection activeCell="D25" sqref="D25"/>
      <pageMargins left="0.75" right="0.75" top="1" bottom="1" header="0.5" footer="0.5"/>
      <pageSetup scale="78" fitToHeight="0" orientation="landscape" r:id="rId2"/>
      <headerFooter alignWithMargins="0"/>
    </customSheetView>
  </customSheetViews>
  <phoneticPr fontId="2" type="noConversion"/>
  <hyperlinks>
    <hyperlink ref="B1" location="TOC!A1" display="Return to TOC"/>
    <hyperlink ref="D517" location="'Other tips'!A1" display="Other Tips"/>
  </hyperlinks>
  <pageMargins left="0.75" right="0.75" top="1" bottom="1" header="0.5" footer="0.5"/>
  <pageSetup scale="78" fitToHeight="0" orientation="landscape" r:id="rId3"/>
  <headerFooter alignWithMargins="0"/>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0"/>
  </sheetPr>
  <dimension ref="A1:M53"/>
  <sheetViews>
    <sheetView workbookViewId="0">
      <selection activeCell="B1" sqref="B1"/>
    </sheetView>
  </sheetViews>
  <sheetFormatPr defaultRowHeight="12.75" x14ac:dyDescent="0.2"/>
  <cols>
    <col min="1" max="1" width="2.42578125" style="68" customWidth="1"/>
    <col min="2" max="2" width="14" style="68" bestFit="1" customWidth="1"/>
    <col min="3" max="4" width="11.28515625" style="68" customWidth="1"/>
    <col min="5" max="7" width="12.7109375" style="68" customWidth="1"/>
    <col min="8" max="8" width="12.28515625" style="68" bestFit="1" customWidth="1"/>
    <col min="9" max="9" width="9.140625" style="68"/>
    <col min="10" max="10" width="8" style="68" bestFit="1" customWidth="1"/>
    <col min="11" max="11" width="9.140625" style="68"/>
    <col min="12" max="12" width="8" style="68" bestFit="1" customWidth="1"/>
    <col min="13" max="13" width="2.42578125" style="68" customWidth="1"/>
  </cols>
  <sheetData>
    <row r="1" spans="1:13" x14ac:dyDescent="0.2">
      <c r="B1" s="46" t="s">
        <v>956</v>
      </c>
    </row>
    <row r="2" spans="1:13" ht="13.5" thickBot="1" x14ac:dyDescent="0.25">
      <c r="A2" s="69"/>
      <c r="B2" s="69"/>
      <c r="C2" s="69"/>
      <c r="D2" s="69"/>
      <c r="E2" s="69"/>
      <c r="F2" s="69"/>
      <c r="G2" s="69"/>
      <c r="H2" s="69"/>
      <c r="I2" s="69"/>
      <c r="J2" s="69"/>
      <c r="K2" s="69"/>
      <c r="L2" s="69"/>
      <c r="M2" s="69"/>
    </row>
    <row r="3" spans="1:13" ht="18" x14ac:dyDescent="0.25">
      <c r="A3" s="69"/>
      <c r="B3" s="144" t="s">
        <v>500</v>
      </c>
      <c r="C3" s="145"/>
      <c r="D3" s="145"/>
      <c r="E3" s="145"/>
      <c r="F3" s="145"/>
      <c r="G3" s="145"/>
      <c r="H3" s="145"/>
      <c r="I3" s="145"/>
      <c r="J3" s="145"/>
      <c r="K3" s="145"/>
      <c r="L3" s="146"/>
      <c r="M3" s="69"/>
    </row>
    <row r="4" spans="1:13" x14ac:dyDescent="0.2">
      <c r="A4" s="69"/>
      <c r="B4" s="133" t="s">
        <v>501</v>
      </c>
      <c r="C4" s="134"/>
      <c r="D4" s="147" t="s">
        <v>502</v>
      </c>
      <c r="E4" s="147"/>
      <c r="F4" s="147"/>
      <c r="G4" s="147"/>
      <c r="H4" s="147"/>
      <c r="I4" s="148"/>
      <c r="J4" s="70"/>
      <c r="K4" s="71"/>
      <c r="L4" s="72"/>
      <c r="M4" s="69"/>
    </row>
    <row r="5" spans="1:13" x14ac:dyDescent="0.2">
      <c r="A5" s="69"/>
      <c r="B5" s="133" t="s">
        <v>503</v>
      </c>
      <c r="C5" s="134"/>
      <c r="D5" s="149" t="s">
        <v>504</v>
      </c>
      <c r="E5" s="147"/>
      <c r="F5" s="147"/>
      <c r="G5" s="147"/>
      <c r="H5" s="147"/>
      <c r="I5" s="148"/>
      <c r="J5" s="70"/>
      <c r="K5" s="71"/>
      <c r="L5" s="72"/>
      <c r="M5" s="69"/>
    </row>
    <row r="6" spans="1:13" x14ac:dyDescent="0.2">
      <c r="A6" s="69"/>
      <c r="B6" s="133" t="s">
        <v>505</v>
      </c>
      <c r="C6" s="134"/>
      <c r="D6" s="135">
        <v>42181</v>
      </c>
      <c r="E6" s="136"/>
      <c r="F6" s="136"/>
      <c r="G6" s="136"/>
      <c r="H6" s="136"/>
      <c r="I6" s="137"/>
      <c r="J6" s="70"/>
      <c r="K6" s="71"/>
      <c r="L6" s="72"/>
      <c r="M6" s="69"/>
    </row>
    <row r="7" spans="1:13" x14ac:dyDescent="0.2">
      <c r="A7" s="69"/>
      <c r="B7" s="138"/>
      <c r="C7" s="139"/>
      <c r="D7" s="139"/>
      <c r="E7" s="139"/>
      <c r="F7" s="139"/>
      <c r="G7" s="139"/>
      <c r="H7" s="139"/>
      <c r="I7" s="140"/>
      <c r="J7" s="70"/>
      <c r="K7" s="71"/>
      <c r="L7" s="72"/>
      <c r="M7" s="69"/>
    </row>
    <row r="8" spans="1:13" ht="25.5" x14ac:dyDescent="0.2">
      <c r="A8" s="69"/>
      <c r="B8" s="73" t="s">
        <v>506</v>
      </c>
      <c r="C8" s="74" t="s">
        <v>507</v>
      </c>
      <c r="D8" s="74" t="s">
        <v>508</v>
      </c>
      <c r="E8" s="75" t="s">
        <v>509</v>
      </c>
      <c r="F8" s="75" t="s">
        <v>510</v>
      </c>
      <c r="G8" s="75" t="s">
        <v>511</v>
      </c>
      <c r="H8" s="75" t="s">
        <v>512</v>
      </c>
      <c r="I8" s="75" t="s">
        <v>513</v>
      </c>
      <c r="J8" s="76" t="s">
        <v>514</v>
      </c>
      <c r="K8" s="77" t="s">
        <v>515</v>
      </c>
      <c r="L8" s="77" t="s">
        <v>516</v>
      </c>
      <c r="M8" s="69"/>
    </row>
    <row r="9" spans="1:13" x14ac:dyDescent="0.2">
      <c r="A9" s="69"/>
      <c r="B9" s="78" t="s">
        <v>517</v>
      </c>
      <c r="C9" s="79">
        <f>D6</f>
        <v>42181</v>
      </c>
      <c r="D9" s="80"/>
      <c r="E9" s="80"/>
      <c r="F9" s="80"/>
      <c r="G9" s="80"/>
      <c r="H9" s="80"/>
      <c r="I9" s="81">
        <f>(F9-E9)+(H9-G9)</f>
        <v>0</v>
      </c>
      <c r="J9" s="82">
        <f>I9</f>
        <v>0</v>
      </c>
      <c r="K9" s="81">
        <f>I9</f>
        <v>0</v>
      </c>
      <c r="L9" s="83">
        <f>I9</f>
        <v>0</v>
      </c>
      <c r="M9" s="69"/>
    </row>
    <row r="10" spans="1:13" x14ac:dyDescent="0.2">
      <c r="A10" s="69"/>
      <c r="B10" s="78" t="s">
        <v>518</v>
      </c>
      <c r="C10" s="79">
        <f t="shared" ref="C10:C15" si="0">C9+1</f>
        <v>42182</v>
      </c>
      <c r="D10" s="84"/>
      <c r="E10" s="84"/>
      <c r="F10" s="84"/>
      <c r="G10" s="84"/>
      <c r="H10" s="84"/>
      <c r="I10" s="81">
        <f t="shared" ref="I10:I15" si="1">(F10-E10)+(H10-G10)</f>
        <v>0</v>
      </c>
      <c r="J10" s="82">
        <f t="shared" ref="J10:J23" si="2">I10</f>
        <v>0</v>
      </c>
      <c r="K10" s="81">
        <f t="shared" ref="K10:K15" si="3">K9+I10</f>
        <v>0</v>
      </c>
      <c r="L10" s="83">
        <f t="shared" ref="L10:L15" si="4">K9+I10</f>
        <v>0</v>
      </c>
      <c r="M10" s="69"/>
    </row>
    <row r="11" spans="1:13" x14ac:dyDescent="0.2">
      <c r="A11" s="69"/>
      <c r="B11" s="78" t="s">
        <v>519</v>
      </c>
      <c r="C11" s="79">
        <f t="shared" si="0"/>
        <v>42183</v>
      </c>
      <c r="D11" s="85"/>
      <c r="E11" s="85"/>
      <c r="F11" s="85"/>
      <c r="G11" s="85"/>
      <c r="H11" s="85"/>
      <c r="I11" s="81">
        <f t="shared" si="1"/>
        <v>0</v>
      </c>
      <c r="J11" s="82">
        <f t="shared" si="2"/>
        <v>0</v>
      </c>
      <c r="K11" s="81">
        <f t="shared" si="3"/>
        <v>0</v>
      </c>
      <c r="L11" s="83">
        <f t="shared" si="4"/>
        <v>0</v>
      </c>
      <c r="M11" s="69"/>
    </row>
    <row r="12" spans="1:13" x14ac:dyDescent="0.2">
      <c r="A12" s="69"/>
      <c r="B12" s="78" t="s">
        <v>520</v>
      </c>
      <c r="C12" s="79">
        <f t="shared" si="0"/>
        <v>42184</v>
      </c>
      <c r="D12" s="79"/>
      <c r="E12" s="80"/>
      <c r="F12" s="80"/>
      <c r="G12" s="80"/>
      <c r="H12" s="80"/>
      <c r="I12" s="81">
        <f t="shared" si="1"/>
        <v>0</v>
      </c>
      <c r="J12" s="82">
        <f t="shared" si="2"/>
        <v>0</v>
      </c>
      <c r="K12" s="81">
        <f t="shared" si="3"/>
        <v>0</v>
      </c>
      <c r="L12" s="83">
        <f t="shared" si="4"/>
        <v>0</v>
      </c>
      <c r="M12" s="69"/>
    </row>
    <row r="13" spans="1:13" x14ac:dyDescent="0.2">
      <c r="A13" s="69"/>
      <c r="B13" s="78" t="s">
        <v>521</v>
      </c>
      <c r="C13" s="79">
        <f t="shared" si="0"/>
        <v>42185</v>
      </c>
      <c r="D13" s="79"/>
      <c r="E13" s="80"/>
      <c r="F13" s="80"/>
      <c r="G13" s="80"/>
      <c r="H13" s="80"/>
      <c r="I13" s="81">
        <f t="shared" si="1"/>
        <v>0</v>
      </c>
      <c r="J13" s="82">
        <f t="shared" si="2"/>
        <v>0</v>
      </c>
      <c r="K13" s="81">
        <f t="shared" si="3"/>
        <v>0</v>
      </c>
      <c r="L13" s="83">
        <f t="shared" si="4"/>
        <v>0</v>
      </c>
      <c r="M13" s="69"/>
    </row>
    <row r="14" spans="1:13" x14ac:dyDescent="0.2">
      <c r="A14" s="69"/>
      <c r="B14" s="78" t="s">
        <v>522</v>
      </c>
      <c r="C14" s="79">
        <f t="shared" si="0"/>
        <v>42186</v>
      </c>
      <c r="D14" s="79"/>
      <c r="E14" s="80"/>
      <c r="F14" s="80"/>
      <c r="G14" s="80"/>
      <c r="H14" s="80"/>
      <c r="I14" s="81">
        <f t="shared" si="1"/>
        <v>0</v>
      </c>
      <c r="J14" s="82">
        <f t="shared" si="2"/>
        <v>0</v>
      </c>
      <c r="K14" s="81">
        <f t="shared" si="3"/>
        <v>0</v>
      </c>
      <c r="L14" s="83">
        <f t="shared" si="4"/>
        <v>0</v>
      </c>
      <c r="M14" s="69"/>
    </row>
    <row r="15" spans="1:13" x14ac:dyDescent="0.2">
      <c r="A15" s="69"/>
      <c r="B15" s="78" t="s">
        <v>523</v>
      </c>
      <c r="C15" s="79">
        <f t="shared" si="0"/>
        <v>42187</v>
      </c>
      <c r="D15" s="79"/>
      <c r="E15" s="80"/>
      <c r="F15" s="80"/>
      <c r="G15" s="80"/>
      <c r="H15" s="80"/>
      <c r="I15" s="81">
        <f t="shared" si="1"/>
        <v>0</v>
      </c>
      <c r="J15" s="82">
        <f t="shared" si="2"/>
        <v>0</v>
      </c>
      <c r="K15" s="81">
        <f t="shared" si="3"/>
        <v>0</v>
      </c>
      <c r="L15" s="83">
        <f t="shared" si="4"/>
        <v>0</v>
      </c>
      <c r="M15" s="69"/>
    </row>
    <row r="16" spans="1:13" x14ac:dyDescent="0.2">
      <c r="A16" s="69"/>
      <c r="B16" s="86"/>
      <c r="C16" s="87"/>
      <c r="D16" s="87"/>
      <c r="E16" s="87"/>
      <c r="F16" s="87"/>
      <c r="G16" s="87"/>
      <c r="H16" s="87"/>
      <c r="I16" s="88"/>
      <c r="J16" s="87"/>
      <c r="K16" s="89"/>
      <c r="L16" s="90"/>
      <c r="M16" s="69"/>
    </row>
    <row r="17" spans="1:13" x14ac:dyDescent="0.2">
      <c r="A17" s="69"/>
      <c r="B17" s="78" t="s">
        <v>517</v>
      </c>
      <c r="C17" s="79">
        <f>C15+1</f>
        <v>42188</v>
      </c>
      <c r="D17" s="80"/>
      <c r="E17" s="80"/>
      <c r="F17" s="80"/>
      <c r="G17" s="80"/>
      <c r="H17" s="80"/>
      <c r="I17" s="81">
        <f t="shared" ref="I17:I23" si="5">(F17-E17)+(H17-G17)</f>
        <v>0</v>
      </c>
      <c r="J17" s="82">
        <f t="shared" si="2"/>
        <v>0</v>
      </c>
      <c r="K17" s="81">
        <f>I17</f>
        <v>0</v>
      </c>
      <c r="L17" s="83">
        <f>I17</f>
        <v>0</v>
      </c>
      <c r="M17" s="69"/>
    </row>
    <row r="18" spans="1:13" x14ac:dyDescent="0.2">
      <c r="A18" s="69"/>
      <c r="B18" s="78" t="s">
        <v>518</v>
      </c>
      <c r="C18" s="79">
        <f t="shared" ref="C18:C23" si="6">C17+1</f>
        <v>42189</v>
      </c>
      <c r="D18" s="85"/>
      <c r="E18" s="85"/>
      <c r="F18" s="85"/>
      <c r="G18" s="85"/>
      <c r="H18" s="85"/>
      <c r="I18" s="81">
        <f t="shared" si="5"/>
        <v>0</v>
      </c>
      <c r="J18" s="82">
        <f t="shared" si="2"/>
        <v>0</v>
      </c>
      <c r="K18" s="81">
        <f t="shared" ref="K18:K23" si="7">K17+I18</f>
        <v>0</v>
      </c>
      <c r="L18" s="83">
        <f t="shared" ref="L18:L23" si="8">K17+I18</f>
        <v>0</v>
      </c>
      <c r="M18" s="69"/>
    </row>
    <row r="19" spans="1:13" x14ac:dyDescent="0.2">
      <c r="A19" s="69"/>
      <c r="B19" s="78" t="s">
        <v>519</v>
      </c>
      <c r="C19" s="79">
        <f t="shared" si="6"/>
        <v>42190</v>
      </c>
      <c r="D19" s="85"/>
      <c r="E19" s="85"/>
      <c r="F19" s="85"/>
      <c r="G19" s="85"/>
      <c r="H19" s="85"/>
      <c r="I19" s="81">
        <f t="shared" si="5"/>
        <v>0</v>
      </c>
      <c r="J19" s="82">
        <f t="shared" si="2"/>
        <v>0</v>
      </c>
      <c r="K19" s="81">
        <f t="shared" si="7"/>
        <v>0</v>
      </c>
      <c r="L19" s="83">
        <f t="shared" si="8"/>
        <v>0</v>
      </c>
      <c r="M19" s="69"/>
    </row>
    <row r="20" spans="1:13" x14ac:dyDescent="0.2">
      <c r="A20" s="69"/>
      <c r="B20" s="78" t="s">
        <v>520</v>
      </c>
      <c r="C20" s="79">
        <f t="shared" si="6"/>
        <v>42191</v>
      </c>
      <c r="D20" s="79"/>
      <c r="E20" s="80"/>
      <c r="F20" s="80"/>
      <c r="G20" s="80"/>
      <c r="H20" s="80"/>
      <c r="I20" s="81">
        <f t="shared" si="5"/>
        <v>0</v>
      </c>
      <c r="J20" s="82">
        <f t="shared" si="2"/>
        <v>0</v>
      </c>
      <c r="K20" s="81">
        <f t="shared" si="7"/>
        <v>0</v>
      </c>
      <c r="L20" s="83">
        <f t="shared" si="8"/>
        <v>0</v>
      </c>
      <c r="M20" s="69"/>
    </row>
    <row r="21" spans="1:13" x14ac:dyDescent="0.2">
      <c r="A21" s="69"/>
      <c r="B21" s="78" t="s">
        <v>521</v>
      </c>
      <c r="C21" s="79">
        <f t="shared" si="6"/>
        <v>42192</v>
      </c>
      <c r="D21" s="79"/>
      <c r="E21" s="80"/>
      <c r="F21" s="80"/>
      <c r="G21" s="80"/>
      <c r="H21" s="80"/>
      <c r="I21" s="81">
        <f t="shared" si="5"/>
        <v>0</v>
      </c>
      <c r="J21" s="82">
        <f t="shared" si="2"/>
        <v>0</v>
      </c>
      <c r="K21" s="81">
        <f t="shared" si="7"/>
        <v>0</v>
      </c>
      <c r="L21" s="83">
        <f t="shared" si="8"/>
        <v>0</v>
      </c>
      <c r="M21" s="69"/>
    </row>
    <row r="22" spans="1:13" x14ac:dyDescent="0.2">
      <c r="A22" s="69"/>
      <c r="B22" s="78" t="s">
        <v>522</v>
      </c>
      <c r="C22" s="79">
        <f t="shared" si="6"/>
        <v>42193</v>
      </c>
      <c r="D22" s="79"/>
      <c r="E22" s="80"/>
      <c r="F22" s="80"/>
      <c r="G22" s="80"/>
      <c r="H22" s="80"/>
      <c r="I22" s="81">
        <f t="shared" si="5"/>
        <v>0</v>
      </c>
      <c r="J22" s="91">
        <f t="shared" si="2"/>
        <v>0</v>
      </c>
      <c r="K22" s="81">
        <f t="shared" si="7"/>
        <v>0</v>
      </c>
      <c r="L22" s="83">
        <f t="shared" si="8"/>
        <v>0</v>
      </c>
      <c r="M22" s="69"/>
    </row>
    <row r="23" spans="1:13" x14ac:dyDescent="0.2">
      <c r="A23" s="69"/>
      <c r="B23" s="78" t="s">
        <v>523</v>
      </c>
      <c r="C23" s="79">
        <f t="shared" si="6"/>
        <v>42194</v>
      </c>
      <c r="D23" s="79"/>
      <c r="E23" s="80"/>
      <c r="F23" s="80"/>
      <c r="G23" s="80"/>
      <c r="H23" s="80"/>
      <c r="I23" s="81">
        <f t="shared" si="5"/>
        <v>0</v>
      </c>
      <c r="J23" s="91">
        <f t="shared" si="2"/>
        <v>0</v>
      </c>
      <c r="K23" s="81">
        <f t="shared" si="7"/>
        <v>0</v>
      </c>
      <c r="L23" s="83">
        <f t="shared" si="8"/>
        <v>0</v>
      </c>
      <c r="M23" s="69"/>
    </row>
    <row r="24" spans="1:13" x14ac:dyDescent="0.2">
      <c r="A24" s="69"/>
      <c r="B24" s="92"/>
      <c r="C24" s="71"/>
      <c r="D24" s="71"/>
      <c r="E24" s="71"/>
      <c r="F24" s="71"/>
      <c r="G24" s="71"/>
      <c r="H24" s="71"/>
      <c r="I24" s="71"/>
      <c r="J24" s="70"/>
      <c r="K24" s="71"/>
      <c r="L24" s="72"/>
      <c r="M24" s="69"/>
    </row>
    <row r="25" spans="1:13" ht="18" x14ac:dyDescent="0.25">
      <c r="A25" s="69"/>
      <c r="B25" s="141" t="s">
        <v>524</v>
      </c>
      <c r="C25" s="142"/>
      <c r="D25" s="142"/>
      <c r="E25" s="142"/>
      <c r="F25" s="142"/>
      <c r="G25" s="142"/>
      <c r="H25" s="142"/>
      <c r="I25" s="142"/>
      <c r="J25" s="142"/>
      <c r="K25" s="142"/>
      <c r="L25" s="143"/>
      <c r="M25" s="69"/>
    </row>
    <row r="26" spans="1:13" x14ac:dyDescent="0.2">
      <c r="A26" s="69"/>
      <c r="B26" s="78" t="s">
        <v>517</v>
      </c>
      <c r="C26" s="79">
        <f>D6</f>
        <v>42181</v>
      </c>
      <c r="D26" s="93"/>
      <c r="E26" s="80"/>
      <c r="F26" s="80"/>
      <c r="G26" s="80"/>
      <c r="H26" s="80"/>
      <c r="I26" s="81">
        <f>(F26-E26)+(H26-G26)</f>
        <v>0</v>
      </c>
      <c r="J26" s="91">
        <f>I26</f>
        <v>0</v>
      </c>
      <c r="K26" s="81">
        <f>I26</f>
        <v>0</v>
      </c>
      <c r="L26" s="83">
        <f>I26</f>
        <v>0</v>
      </c>
      <c r="M26" s="69"/>
    </row>
    <row r="27" spans="1:13" x14ac:dyDescent="0.2">
      <c r="A27" s="69"/>
      <c r="B27" s="78" t="s">
        <v>518</v>
      </c>
      <c r="C27" s="79">
        <f t="shared" ref="C27:C32" si="9">C26+1</f>
        <v>42182</v>
      </c>
      <c r="D27" s="84"/>
      <c r="E27" s="84"/>
      <c r="F27" s="84"/>
      <c r="G27" s="84"/>
      <c r="H27" s="84"/>
      <c r="I27" s="81">
        <f t="shared" ref="I27:I32" si="10">(F27-E27)+(H27-G27)</f>
        <v>0</v>
      </c>
      <c r="J27" s="91">
        <f t="shared" ref="J27:J40" si="11">I27</f>
        <v>0</v>
      </c>
      <c r="K27" s="81">
        <f t="shared" ref="K27:K32" si="12">K26+I27</f>
        <v>0</v>
      </c>
      <c r="L27" s="83">
        <f t="shared" ref="L27:L32" si="13">K26+I27</f>
        <v>0</v>
      </c>
      <c r="M27" s="69"/>
    </row>
    <row r="28" spans="1:13" x14ac:dyDescent="0.2">
      <c r="A28" s="69"/>
      <c r="B28" s="78" t="s">
        <v>519</v>
      </c>
      <c r="C28" s="79">
        <f t="shared" si="9"/>
        <v>42183</v>
      </c>
      <c r="D28" s="85"/>
      <c r="E28" s="85"/>
      <c r="F28" s="85"/>
      <c r="G28" s="85"/>
      <c r="H28" s="85"/>
      <c r="I28" s="81">
        <f t="shared" si="10"/>
        <v>0</v>
      </c>
      <c r="J28" s="82">
        <f t="shared" si="11"/>
        <v>0</v>
      </c>
      <c r="K28" s="81">
        <f t="shared" si="12"/>
        <v>0</v>
      </c>
      <c r="L28" s="83">
        <f t="shared" si="13"/>
        <v>0</v>
      </c>
      <c r="M28" s="69"/>
    </row>
    <row r="29" spans="1:13" x14ac:dyDescent="0.2">
      <c r="A29" s="69"/>
      <c r="B29" s="78" t="s">
        <v>520</v>
      </c>
      <c r="C29" s="79">
        <f t="shared" si="9"/>
        <v>42184</v>
      </c>
      <c r="D29" s="93"/>
      <c r="E29" s="80"/>
      <c r="F29" s="80"/>
      <c r="G29" s="80"/>
      <c r="H29" s="80"/>
      <c r="I29" s="81">
        <f t="shared" si="10"/>
        <v>0</v>
      </c>
      <c r="J29" s="82">
        <f t="shared" si="11"/>
        <v>0</v>
      </c>
      <c r="K29" s="81">
        <f t="shared" si="12"/>
        <v>0</v>
      </c>
      <c r="L29" s="83">
        <f t="shared" si="13"/>
        <v>0</v>
      </c>
      <c r="M29" s="69"/>
    </row>
    <row r="30" spans="1:13" x14ac:dyDescent="0.2">
      <c r="A30" s="69"/>
      <c r="B30" s="78" t="s">
        <v>521</v>
      </c>
      <c r="C30" s="79">
        <f t="shared" si="9"/>
        <v>42185</v>
      </c>
      <c r="D30" s="93"/>
      <c r="E30" s="80"/>
      <c r="F30" s="80"/>
      <c r="G30" s="80"/>
      <c r="H30" s="80"/>
      <c r="I30" s="81">
        <f t="shared" si="10"/>
        <v>0</v>
      </c>
      <c r="J30" s="82">
        <f t="shared" si="11"/>
        <v>0</v>
      </c>
      <c r="K30" s="81">
        <f t="shared" si="12"/>
        <v>0</v>
      </c>
      <c r="L30" s="83">
        <f t="shared" si="13"/>
        <v>0</v>
      </c>
      <c r="M30" s="69"/>
    </row>
    <row r="31" spans="1:13" x14ac:dyDescent="0.2">
      <c r="A31" s="69"/>
      <c r="B31" s="78" t="s">
        <v>522</v>
      </c>
      <c r="C31" s="79">
        <f t="shared" si="9"/>
        <v>42186</v>
      </c>
      <c r="D31" s="93"/>
      <c r="E31" s="80"/>
      <c r="F31" s="80"/>
      <c r="G31" s="80"/>
      <c r="H31" s="80"/>
      <c r="I31" s="81">
        <f t="shared" si="10"/>
        <v>0</v>
      </c>
      <c r="J31" s="82">
        <f t="shared" si="11"/>
        <v>0</v>
      </c>
      <c r="K31" s="81">
        <f t="shared" si="12"/>
        <v>0</v>
      </c>
      <c r="L31" s="83">
        <f t="shared" si="13"/>
        <v>0</v>
      </c>
      <c r="M31" s="69"/>
    </row>
    <row r="32" spans="1:13" x14ac:dyDescent="0.2">
      <c r="A32" s="69"/>
      <c r="B32" s="78" t="s">
        <v>523</v>
      </c>
      <c r="C32" s="79">
        <f t="shared" si="9"/>
        <v>42187</v>
      </c>
      <c r="D32" s="93"/>
      <c r="E32" s="80"/>
      <c r="F32" s="80"/>
      <c r="G32" s="80"/>
      <c r="H32" s="80"/>
      <c r="I32" s="81">
        <f t="shared" si="10"/>
        <v>0</v>
      </c>
      <c r="J32" s="82">
        <f t="shared" si="11"/>
        <v>0</v>
      </c>
      <c r="K32" s="81">
        <f t="shared" si="12"/>
        <v>0</v>
      </c>
      <c r="L32" s="83">
        <f t="shared" si="13"/>
        <v>0</v>
      </c>
      <c r="M32" s="69"/>
    </row>
    <row r="33" spans="1:13" x14ac:dyDescent="0.2">
      <c r="A33" s="69"/>
      <c r="B33" s="86"/>
      <c r="C33" s="87"/>
      <c r="D33" s="87"/>
      <c r="E33" s="87"/>
      <c r="F33" s="87"/>
      <c r="G33" s="87"/>
      <c r="H33" s="87"/>
      <c r="I33" s="88"/>
      <c r="J33" s="87"/>
      <c r="K33" s="89"/>
      <c r="L33" s="90"/>
      <c r="M33" s="69"/>
    </row>
    <row r="34" spans="1:13" x14ac:dyDescent="0.2">
      <c r="A34" s="69"/>
      <c r="B34" s="78" t="s">
        <v>517</v>
      </c>
      <c r="C34" s="79">
        <f>C32+1</f>
        <v>42188</v>
      </c>
      <c r="D34" s="93"/>
      <c r="E34" s="80"/>
      <c r="F34" s="80"/>
      <c r="G34" s="80"/>
      <c r="H34" s="80"/>
      <c r="I34" s="81">
        <f t="shared" ref="I34:I40" si="14">(F34-E34)+(H34-G34)</f>
        <v>0</v>
      </c>
      <c r="J34" s="82">
        <f t="shared" si="11"/>
        <v>0</v>
      </c>
      <c r="K34" s="81">
        <f>I34</f>
        <v>0</v>
      </c>
      <c r="L34" s="83">
        <f>I34</f>
        <v>0</v>
      </c>
      <c r="M34" s="69"/>
    </row>
    <row r="35" spans="1:13" x14ac:dyDescent="0.2">
      <c r="A35" s="69"/>
      <c r="B35" s="78" t="s">
        <v>518</v>
      </c>
      <c r="C35" s="79">
        <f t="shared" ref="C35:C40" si="15">C34+1</f>
        <v>42189</v>
      </c>
      <c r="D35" s="85"/>
      <c r="E35" s="85"/>
      <c r="F35" s="85"/>
      <c r="G35" s="85"/>
      <c r="H35" s="85"/>
      <c r="I35" s="81">
        <f t="shared" si="14"/>
        <v>0</v>
      </c>
      <c r="J35" s="82">
        <f t="shared" si="11"/>
        <v>0</v>
      </c>
      <c r="K35" s="81">
        <f t="shared" ref="K35:K40" si="16">K34+I35</f>
        <v>0</v>
      </c>
      <c r="L35" s="83">
        <f t="shared" ref="L35:L40" si="17">K34+I35</f>
        <v>0</v>
      </c>
      <c r="M35" s="69"/>
    </row>
    <row r="36" spans="1:13" x14ac:dyDescent="0.2">
      <c r="A36" s="69"/>
      <c r="B36" s="78" t="s">
        <v>519</v>
      </c>
      <c r="C36" s="79">
        <f t="shared" si="15"/>
        <v>42190</v>
      </c>
      <c r="D36" s="85"/>
      <c r="E36" s="85"/>
      <c r="F36" s="85"/>
      <c r="G36" s="85"/>
      <c r="H36" s="85"/>
      <c r="I36" s="81">
        <f t="shared" si="14"/>
        <v>0</v>
      </c>
      <c r="J36" s="82">
        <f t="shared" si="11"/>
        <v>0</v>
      </c>
      <c r="K36" s="81">
        <f t="shared" si="16"/>
        <v>0</v>
      </c>
      <c r="L36" s="83">
        <f t="shared" si="17"/>
        <v>0</v>
      </c>
      <c r="M36" s="69"/>
    </row>
    <row r="37" spans="1:13" x14ac:dyDescent="0.2">
      <c r="A37" s="69"/>
      <c r="B37" s="78" t="s">
        <v>520</v>
      </c>
      <c r="C37" s="79">
        <f t="shared" si="15"/>
        <v>42191</v>
      </c>
      <c r="D37" s="93"/>
      <c r="E37" s="80"/>
      <c r="F37" s="80"/>
      <c r="G37" s="80"/>
      <c r="H37" s="80"/>
      <c r="I37" s="81">
        <f t="shared" si="14"/>
        <v>0</v>
      </c>
      <c r="J37" s="82">
        <f t="shared" si="11"/>
        <v>0</v>
      </c>
      <c r="K37" s="81">
        <f t="shared" si="16"/>
        <v>0</v>
      </c>
      <c r="L37" s="83">
        <f t="shared" si="17"/>
        <v>0</v>
      </c>
      <c r="M37" s="69"/>
    </row>
    <row r="38" spans="1:13" x14ac:dyDescent="0.2">
      <c r="A38" s="69"/>
      <c r="B38" s="78" t="s">
        <v>521</v>
      </c>
      <c r="C38" s="79">
        <f t="shared" si="15"/>
        <v>42192</v>
      </c>
      <c r="D38" s="93"/>
      <c r="E38" s="80"/>
      <c r="F38" s="80"/>
      <c r="G38" s="80"/>
      <c r="H38" s="80"/>
      <c r="I38" s="81">
        <f t="shared" si="14"/>
        <v>0</v>
      </c>
      <c r="J38" s="82">
        <f t="shared" si="11"/>
        <v>0</v>
      </c>
      <c r="K38" s="81">
        <f t="shared" si="16"/>
        <v>0</v>
      </c>
      <c r="L38" s="83">
        <f t="shared" si="17"/>
        <v>0</v>
      </c>
      <c r="M38" s="69"/>
    </row>
    <row r="39" spans="1:13" x14ac:dyDescent="0.2">
      <c r="A39" s="69"/>
      <c r="B39" s="78" t="s">
        <v>522</v>
      </c>
      <c r="C39" s="79">
        <f t="shared" si="15"/>
        <v>42193</v>
      </c>
      <c r="D39" s="93"/>
      <c r="E39" s="80"/>
      <c r="F39" s="80"/>
      <c r="G39" s="80"/>
      <c r="H39" s="80"/>
      <c r="I39" s="81">
        <f t="shared" si="14"/>
        <v>0</v>
      </c>
      <c r="J39" s="82">
        <f t="shared" si="11"/>
        <v>0</v>
      </c>
      <c r="K39" s="81">
        <f t="shared" si="16"/>
        <v>0</v>
      </c>
      <c r="L39" s="83">
        <f t="shared" si="17"/>
        <v>0</v>
      </c>
      <c r="M39" s="69"/>
    </row>
    <row r="40" spans="1:13" x14ac:dyDescent="0.2">
      <c r="A40" s="69"/>
      <c r="B40" s="78" t="s">
        <v>523</v>
      </c>
      <c r="C40" s="79">
        <f t="shared" si="15"/>
        <v>42194</v>
      </c>
      <c r="D40" s="93"/>
      <c r="E40" s="80"/>
      <c r="F40" s="80"/>
      <c r="G40" s="80"/>
      <c r="H40" s="80"/>
      <c r="I40" s="81">
        <f t="shared" si="14"/>
        <v>0</v>
      </c>
      <c r="J40" s="82">
        <f t="shared" si="11"/>
        <v>0</v>
      </c>
      <c r="K40" s="81">
        <f t="shared" si="16"/>
        <v>0</v>
      </c>
      <c r="L40" s="83">
        <f t="shared" si="17"/>
        <v>0</v>
      </c>
      <c r="M40" s="69"/>
    </row>
    <row r="41" spans="1:13" x14ac:dyDescent="0.2">
      <c r="A41" s="69"/>
      <c r="B41" s="92"/>
      <c r="C41" s="71"/>
      <c r="D41" s="71"/>
      <c r="E41" s="71"/>
      <c r="F41" s="71"/>
      <c r="G41" s="71"/>
      <c r="H41" s="71"/>
      <c r="I41" s="71"/>
      <c r="J41" s="71"/>
      <c r="K41" s="71"/>
      <c r="L41" s="72"/>
      <c r="M41" s="69"/>
    </row>
    <row r="42" spans="1:13" x14ac:dyDescent="0.2">
      <c r="A42" s="69"/>
      <c r="B42" s="78" t="s">
        <v>525</v>
      </c>
      <c r="C42" s="91">
        <f>D42</f>
        <v>1.6666666666666667</v>
      </c>
      <c r="D42" s="94">
        <v>1.6666666666666667</v>
      </c>
      <c r="E42" s="71"/>
      <c r="F42" s="71"/>
      <c r="G42" s="71"/>
      <c r="H42" s="71"/>
      <c r="I42" s="71"/>
      <c r="J42" s="71"/>
      <c r="K42" s="71"/>
      <c r="L42" s="72"/>
      <c r="M42" s="69"/>
    </row>
    <row r="43" spans="1:13" x14ac:dyDescent="0.2">
      <c r="A43" s="69"/>
      <c r="B43" s="78"/>
      <c r="C43" s="93"/>
      <c r="D43" s="95"/>
      <c r="E43" s="124"/>
      <c r="F43" s="71"/>
      <c r="G43" s="71"/>
      <c r="H43" s="71"/>
      <c r="I43" s="71"/>
      <c r="J43" s="71"/>
      <c r="K43" s="71"/>
      <c r="L43" s="72"/>
      <c r="M43" s="69"/>
    </row>
    <row r="44" spans="1:13" x14ac:dyDescent="0.2">
      <c r="A44" s="69"/>
      <c r="B44" s="96" t="s">
        <v>526</v>
      </c>
      <c r="C44" s="93"/>
      <c r="D44" s="95"/>
      <c r="E44" s="71"/>
      <c r="F44" s="71"/>
      <c r="G44" s="71"/>
      <c r="H44" s="71"/>
      <c r="I44" s="71"/>
      <c r="J44" s="71"/>
      <c r="K44" s="71"/>
      <c r="L44" s="72"/>
      <c r="M44" s="69"/>
    </row>
    <row r="45" spans="1:13" x14ac:dyDescent="0.2">
      <c r="A45" s="69"/>
      <c r="B45" s="97" t="s">
        <v>527</v>
      </c>
      <c r="C45" s="91">
        <f>D45</f>
        <v>0</v>
      </c>
      <c r="D45" s="125">
        <f>L15+L32</f>
        <v>0</v>
      </c>
      <c r="E45" s="126"/>
      <c r="F45" s="126"/>
      <c r="G45" s="71"/>
      <c r="H45" s="71"/>
      <c r="I45" s="71"/>
      <c r="J45" s="71"/>
      <c r="K45" s="71"/>
      <c r="L45" s="72"/>
      <c r="M45" s="69"/>
    </row>
    <row r="46" spans="1:13" x14ac:dyDescent="0.2">
      <c r="A46" s="69"/>
      <c r="B46" s="127" t="s">
        <v>1711</v>
      </c>
      <c r="C46" s="91">
        <f>D46</f>
        <v>0</v>
      </c>
      <c r="D46" s="125">
        <f>IF(D45&lt;1.666666667,D45,D45-D47)</f>
        <v>0</v>
      </c>
      <c r="E46" s="126"/>
      <c r="F46" s="126"/>
      <c r="G46" s="71"/>
      <c r="H46" s="71"/>
      <c r="I46" s="71"/>
      <c r="J46" s="71"/>
      <c r="K46" s="71"/>
      <c r="L46" s="72"/>
      <c r="M46" s="69"/>
    </row>
    <row r="47" spans="1:13" x14ac:dyDescent="0.2">
      <c r="A47" s="69"/>
      <c r="B47" s="97" t="s">
        <v>528</v>
      </c>
      <c r="C47" s="91" t="str">
        <f>D47</f>
        <v/>
      </c>
      <c r="D47" s="125" t="str">
        <f>IF(D45&lt;1.66666667,"",D45-D42)</f>
        <v/>
      </c>
      <c r="E47" s="126"/>
      <c r="F47" s="126"/>
      <c r="G47" s="71"/>
      <c r="H47" s="71"/>
      <c r="I47" s="71"/>
      <c r="J47" s="71"/>
      <c r="K47" s="71"/>
      <c r="L47" s="72"/>
      <c r="M47" s="69"/>
    </row>
    <row r="48" spans="1:13" x14ac:dyDescent="0.2">
      <c r="A48" s="69"/>
      <c r="B48" s="98"/>
      <c r="C48" s="93"/>
      <c r="D48" s="93"/>
      <c r="E48" s="71"/>
      <c r="F48" s="126"/>
      <c r="G48" s="71"/>
      <c r="H48" s="71"/>
      <c r="I48" s="71"/>
      <c r="J48" s="71"/>
      <c r="K48" s="71"/>
      <c r="L48" s="72"/>
      <c r="M48" s="69"/>
    </row>
    <row r="49" spans="1:13" x14ac:dyDescent="0.2">
      <c r="A49" s="69"/>
      <c r="B49" s="96" t="s">
        <v>529</v>
      </c>
      <c r="C49" s="93"/>
      <c r="D49" s="93"/>
      <c r="E49" s="71"/>
      <c r="F49" s="126"/>
      <c r="G49" s="71"/>
      <c r="H49" s="71"/>
      <c r="I49" s="71"/>
      <c r="J49" s="71"/>
      <c r="K49" s="71"/>
      <c r="L49" s="72"/>
      <c r="M49" s="69"/>
    </row>
    <row r="50" spans="1:13" x14ac:dyDescent="0.2">
      <c r="A50" s="69"/>
      <c r="B50" s="97" t="s">
        <v>527</v>
      </c>
      <c r="C50" s="91">
        <f>D50</f>
        <v>0</v>
      </c>
      <c r="D50" s="125">
        <f>L23+L40</f>
        <v>0</v>
      </c>
      <c r="E50" s="124"/>
      <c r="F50" s="126"/>
      <c r="G50" s="71"/>
      <c r="H50" s="71"/>
      <c r="I50" s="71"/>
      <c r="J50" s="71"/>
      <c r="K50" s="71"/>
      <c r="L50" s="72"/>
      <c r="M50" s="69"/>
    </row>
    <row r="51" spans="1:13" x14ac:dyDescent="0.2">
      <c r="A51" s="69"/>
      <c r="B51" s="128" t="s">
        <v>1712</v>
      </c>
      <c r="C51" s="129">
        <f>D51</f>
        <v>0</v>
      </c>
      <c r="D51" s="130">
        <f>IF(D50&lt;1.666666667,D50,D50-D52)</f>
        <v>0</v>
      </c>
      <c r="E51" s="124"/>
      <c r="F51" s="126"/>
      <c r="G51" s="71"/>
      <c r="H51" s="71"/>
      <c r="I51" s="71"/>
      <c r="J51" s="71"/>
      <c r="K51" s="71"/>
      <c r="L51" s="72"/>
      <c r="M51" s="69"/>
    </row>
    <row r="52" spans="1:13" ht="13.5" thickBot="1" x14ac:dyDescent="0.25">
      <c r="A52" s="69"/>
      <c r="B52" s="99" t="s">
        <v>528</v>
      </c>
      <c r="C52" s="100" t="str">
        <f>D52</f>
        <v/>
      </c>
      <c r="D52" s="131" t="str">
        <f>IF(D50&lt;1.66666667,"",D50-D42)</f>
        <v/>
      </c>
      <c r="E52" s="101"/>
      <c r="F52" s="132"/>
      <c r="G52" s="101"/>
      <c r="H52" s="101"/>
      <c r="I52" s="101"/>
      <c r="J52" s="101"/>
      <c r="K52" s="101"/>
      <c r="L52" s="102"/>
      <c r="M52" s="69"/>
    </row>
    <row r="53" spans="1:13" x14ac:dyDescent="0.2">
      <c r="A53" s="69"/>
      <c r="B53" s="69"/>
      <c r="C53" s="69"/>
      <c r="D53" s="69"/>
      <c r="E53" s="69"/>
      <c r="F53" s="69"/>
      <c r="G53" s="69"/>
      <c r="H53" s="69"/>
      <c r="I53" s="69"/>
      <c r="J53" s="69"/>
      <c r="K53" s="69"/>
      <c r="L53" s="69"/>
      <c r="M53" s="69"/>
    </row>
  </sheetData>
  <mergeCells count="9">
    <mergeCell ref="B6:C6"/>
    <mergeCell ref="D6:I6"/>
    <mergeCell ref="B7:I7"/>
    <mergeCell ref="B25:L25"/>
    <mergeCell ref="B3:L3"/>
    <mergeCell ref="B4:C4"/>
    <mergeCell ref="D4:I4"/>
    <mergeCell ref="B5:C5"/>
    <mergeCell ref="D5:I5"/>
  </mergeCells>
  <phoneticPr fontId="2" type="noConversion"/>
  <conditionalFormatting sqref="C47:D47 C52">
    <cfRule type="cellIs" dxfId="0" priority="1" stopIfTrue="1" operator="lessThan">
      <formula>0</formula>
    </cfRule>
  </conditionalFormatting>
  <hyperlinks>
    <hyperlink ref="B1" location="TOC!A1" display="Return to TOC"/>
  </hyperlinks>
  <pageMargins left="0.75" right="0.75" top="1" bottom="1" header="0.5" footer="0.5"/>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G37"/>
  <sheetViews>
    <sheetView workbookViewId="0">
      <selection activeCell="J45" sqref="J45"/>
    </sheetView>
  </sheetViews>
  <sheetFormatPr defaultRowHeight="12.75" x14ac:dyDescent="0.2"/>
  <cols>
    <col min="1" max="1" width="14.140625" bestFit="1" customWidth="1"/>
  </cols>
  <sheetData>
    <row r="1" spans="1:7" x14ac:dyDescent="0.2">
      <c r="B1" s="44" t="s">
        <v>956</v>
      </c>
    </row>
    <row r="6" spans="1:7" x14ac:dyDescent="0.2">
      <c r="A6" s="4" t="s">
        <v>443</v>
      </c>
      <c r="B6" s="4" t="s">
        <v>444</v>
      </c>
      <c r="C6" s="4" t="s">
        <v>445</v>
      </c>
      <c r="D6" s="4" t="s">
        <v>446</v>
      </c>
      <c r="E6" s="4" t="s">
        <v>447</v>
      </c>
      <c r="F6" s="4" t="s">
        <v>448</v>
      </c>
      <c r="G6" s="4" t="s">
        <v>449</v>
      </c>
    </row>
    <row r="7" spans="1:7" x14ac:dyDescent="0.2">
      <c r="A7" s="2">
        <v>121</v>
      </c>
      <c r="B7" s="7"/>
      <c r="C7" s="7"/>
      <c r="D7" s="7"/>
      <c r="E7" s="7"/>
      <c r="F7" s="7"/>
      <c r="G7" s="7"/>
    </row>
    <row r="8" spans="1:7" x14ac:dyDescent="0.2">
      <c r="A8" s="2">
        <v>146</v>
      </c>
      <c r="B8" s="7"/>
      <c r="C8" s="7"/>
      <c r="D8" s="7"/>
      <c r="E8" s="7"/>
    </row>
    <row r="9" spans="1:7" x14ac:dyDescent="0.2">
      <c r="A9" s="2">
        <v>212</v>
      </c>
      <c r="B9" s="7"/>
      <c r="C9" s="7"/>
      <c r="D9" s="7"/>
      <c r="E9" s="7"/>
    </row>
    <row r="10" spans="1:7" x14ac:dyDescent="0.2">
      <c r="A10" s="2">
        <v>300</v>
      </c>
      <c r="B10" s="7"/>
      <c r="C10" s="7"/>
      <c r="D10" s="7"/>
      <c r="E10" s="7"/>
    </row>
    <row r="11" spans="1:7" x14ac:dyDescent="0.2">
      <c r="A11" s="2">
        <v>371</v>
      </c>
      <c r="B11" s="7"/>
      <c r="C11" s="7"/>
      <c r="D11" s="7"/>
      <c r="E11" s="7"/>
    </row>
    <row r="12" spans="1:7" x14ac:dyDescent="0.2">
      <c r="A12" s="2">
        <v>100</v>
      </c>
      <c r="B12" s="7"/>
      <c r="C12" s="7"/>
    </row>
    <row r="13" spans="1:7" x14ac:dyDescent="0.2">
      <c r="A13" s="2">
        <v>276</v>
      </c>
      <c r="B13" s="7"/>
      <c r="C13" s="7"/>
    </row>
    <row r="14" spans="1:7" x14ac:dyDescent="0.2">
      <c r="A14" s="2">
        <v>296</v>
      </c>
      <c r="B14" s="7"/>
      <c r="C14" s="7"/>
    </row>
    <row r="15" spans="1:7" x14ac:dyDescent="0.2">
      <c r="A15" s="2">
        <v>240</v>
      </c>
      <c r="B15" s="7"/>
      <c r="C15" s="7"/>
    </row>
    <row r="16" spans="1:7" x14ac:dyDescent="0.2">
      <c r="A16" s="2">
        <v>348</v>
      </c>
      <c r="B16" s="7"/>
      <c r="C16" s="7"/>
    </row>
    <row r="17" spans="1:3" x14ac:dyDescent="0.2">
      <c r="A17" s="2">
        <v>380</v>
      </c>
      <c r="B17" s="7"/>
      <c r="C17" s="7"/>
    </row>
    <row r="18" spans="1:3" x14ac:dyDescent="0.2">
      <c r="A18" s="2">
        <v>496</v>
      </c>
      <c r="B18" s="7"/>
      <c r="C18" s="7"/>
    </row>
    <row r="19" spans="1:3" x14ac:dyDescent="0.2">
      <c r="A19" s="2">
        <v>410</v>
      </c>
      <c r="B19" s="7"/>
      <c r="C19" s="7"/>
    </row>
    <row r="20" spans="1:3" x14ac:dyDescent="0.2">
      <c r="A20" s="2">
        <v>450</v>
      </c>
      <c r="B20" s="7"/>
      <c r="C20" s="7"/>
    </row>
    <row r="21" spans="1:3" x14ac:dyDescent="0.2">
      <c r="A21" s="2">
        <v>218</v>
      </c>
      <c r="B21" s="7"/>
      <c r="C21" s="7"/>
    </row>
    <row r="22" spans="1:3" x14ac:dyDescent="0.2">
      <c r="A22" s="2">
        <v>213</v>
      </c>
      <c r="B22" s="7"/>
      <c r="C22" s="7"/>
    </row>
    <row r="23" spans="1:3" x14ac:dyDescent="0.2">
      <c r="A23" s="2">
        <v>379</v>
      </c>
      <c r="B23" s="7"/>
      <c r="C23" s="7"/>
    </row>
    <row r="24" spans="1:3" x14ac:dyDescent="0.2">
      <c r="A24" s="2">
        <v>375</v>
      </c>
      <c r="B24" s="7"/>
      <c r="C24" s="7"/>
    </row>
    <row r="25" spans="1:3" x14ac:dyDescent="0.2">
      <c r="A25" s="2">
        <v>175</v>
      </c>
      <c r="B25" s="7"/>
      <c r="C25" s="7"/>
    </row>
    <row r="26" spans="1:3" x14ac:dyDescent="0.2">
      <c r="A26" s="2">
        <v>131</v>
      </c>
      <c r="B26" s="7"/>
      <c r="C26" s="7"/>
    </row>
    <row r="27" spans="1:3" x14ac:dyDescent="0.2">
      <c r="A27" s="2">
        <v>446</v>
      </c>
      <c r="B27" s="7"/>
      <c r="C27" s="7"/>
    </row>
    <row r="28" spans="1:3" x14ac:dyDescent="0.2">
      <c r="A28" s="2">
        <v>327</v>
      </c>
      <c r="B28" s="7"/>
      <c r="C28" s="7"/>
    </row>
    <row r="29" spans="1:3" x14ac:dyDescent="0.2">
      <c r="A29" s="2">
        <v>292</v>
      </c>
      <c r="B29" s="7"/>
      <c r="C29" s="7"/>
    </row>
    <row r="30" spans="1:3" x14ac:dyDescent="0.2">
      <c r="A30" s="2">
        <v>339</v>
      </c>
      <c r="B30" s="7"/>
      <c r="C30" s="7"/>
    </row>
    <row r="31" spans="1:3" x14ac:dyDescent="0.2">
      <c r="A31" s="2">
        <v>434</v>
      </c>
      <c r="B31" s="7"/>
      <c r="C31" s="7"/>
    </row>
    <row r="32" spans="1:3" x14ac:dyDescent="0.2">
      <c r="A32" s="2">
        <v>416</v>
      </c>
      <c r="B32" s="7"/>
      <c r="C32" s="7"/>
    </row>
    <row r="33" spans="1:3" x14ac:dyDescent="0.2">
      <c r="A33" s="2">
        <v>487</v>
      </c>
      <c r="B33" s="7"/>
      <c r="C33" s="7"/>
    </row>
    <row r="34" spans="1:3" x14ac:dyDescent="0.2">
      <c r="A34" s="2">
        <v>218</v>
      </c>
      <c r="B34" s="7"/>
      <c r="C34" s="7"/>
    </row>
    <row r="35" spans="1:3" x14ac:dyDescent="0.2">
      <c r="A35" s="2">
        <v>222</v>
      </c>
      <c r="B35" s="7"/>
      <c r="C35" s="7"/>
    </row>
    <row r="36" spans="1:3" x14ac:dyDescent="0.2">
      <c r="A36" s="2">
        <v>117</v>
      </c>
      <c r="B36" s="7"/>
      <c r="C36" s="7"/>
    </row>
    <row r="37" spans="1:3" x14ac:dyDescent="0.2">
      <c r="A37" s="2">
        <v>410</v>
      </c>
      <c r="B37" s="7"/>
      <c r="C37" s="7"/>
    </row>
  </sheetData>
  <phoneticPr fontId="2" type="noConversion"/>
  <hyperlinks>
    <hyperlink ref="B1" location="TOC!A1" display="Return to TOC"/>
  </hyperlinks>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I266"/>
  <sheetViews>
    <sheetView showGridLines="0" workbookViewId="0">
      <selection activeCell="B1" sqref="B1"/>
    </sheetView>
  </sheetViews>
  <sheetFormatPr defaultRowHeight="12.75" x14ac:dyDescent="0.2"/>
  <cols>
    <col min="2" max="2" width="16.42578125" customWidth="1"/>
    <col min="3" max="3" width="26.28515625" customWidth="1"/>
    <col min="4" max="4" width="11.140625" customWidth="1"/>
    <col min="8" max="9" width="4.28515625" customWidth="1"/>
  </cols>
  <sheetData>
    <row r="1" spans="2:3" x14ac:dyDescent="0.2">
      <c r="B1" s="44" t="s">
        <v>956</v>
      </c>
    </row>
    <row r="2" spans="2:3" x14ac:dyDescent="0.2">
      <c r="B2" s="44"/>
    </row>
    <row r="3" spans="2:3" x14ac:dyDescent="0.2">
      <c r="B3" s="44"/>
    </row>
    <row r="4" spans="2:3" x14ac:dyDescent="0.2">
      <c r="B4" s="44"/>
      <c r="C4" s="44" t="s">
        <v>350</v>
      </c>
    </row>
    <row r="5" spans="2:3" x14ac:dyDescent="0.2">
      <c r="B5" s="44"/>
      <c r="C5" s="44" t="s">
        <v>962</v>
      </c>
    </row>
    <row r="6" spans="2:3" x14ac:dyDescent="0.2">
      <c r="B6" s="44"/>
      <c r="C6" s="44" t="s">
        <v>963</v>
      </c>
    </row>
    <row r="7" spans="2:3" x14ac:dyDescent="0.2">
      <c r="B7" s="44"/>
      <c r="C7" s="44" t="s">
        <v>995</v>
      </c>
    </row>
    <row r="8" spans="2:3" x14ac:dyDescent="0.2">
      <c r="B8" s="44"/>
      <c r="C8" s="44" t="s">
        <v>175</v>
      </c>
    </row>
    <row r="9" spans="2:3" x14ac:dyDescent="0.2">
      <c r="B9" s="44"/>
      <c r="C9" s="44" t="s">
        <v>1108</v>
      </c>
    </row>
    <row r="10" spans="2:3" x14ac:dyDescent="0.2">
      <c r="B10" s="44"/>
      <c r="C10" s="44" t="s">
        <v>1109</v>
      </c>
    </row>
    <row r="11" spans="2:3" x14ac:dyDescent="0.2">
      <c r="B11" s="44"/>
      <c r="C11" s="44" t="s">
        <v>1110</v>
      </c>
    </row>
    <row r="12" spans="2:3" x14ac:dyDescent="0.2">
      <c r="B12" s="44"/>
      <c r="C12" s="44" t="s">
        <v>764</v>
      </c>
    </row>
    <row r="13" spans="2:3" x14ac:dyDescent="0.2">
      <c r="B13" s="44"/>
      <c r="C13" s="44" t="s">
        <v>1104</v>
      </c>
    </row>
    <row r="14" spans="2:3" x14ac:dyDescent="0.2">
      <c r="B14" s="44"/>
      <c r="C14" s="44" t="s">
        <v>1105</v>
      </c>
    </row>
    <row r="15" spans="2:3" x14ac:dyDescent="0.2">
      <c r="B15" s="44"/>
      <c r="C15" s="44"/>
    </row>
    <row r="16" spans="2:3" x14ac:dyDescent="0.2">
      <c r="B16" s="44"/>
      <c r="C16" s="44"/>
    </row>
    <row r="17" spans="2:3" x14ac:dyDescent="0.2">
      <c r="B17" s="44"/>
      <c r="C17" s="44"/>
    </row>
    <row r="18" spans="2:3" x14ac:dyDescent="0.2">
      <c r="B18" s="44"/>
      <c r="C18" s="44"/>
    </row>
    <row r="31" spans="2:3" x14ac:dyDescent="0.2">
      <c r="B31">
        <v>1</v>
      </c>
      <c r="C31" t="s">
        <v>1662</v>
      </c>
    </row>
    <row r="32" spans="2:3" x14ac:dyDescent="0.2">
      <c r="B32">
        <v>2</v>
      </c>
      <c r="C32" t="s">
        <v>1663</v>
      </c>
    </row>
    <row r="40" spans="2:6" x14ac:dyDescent="0.2">
      <c r="C40" t="s">
        <v>1664</v>
      </c>
    </row>
    <row r="46" spans="2:6" x14ac:dyDescent="0.2">
      <c r="C46" s="27" t="s">
        <v>1626</v>
      </c>
    </row>
    <row r="47" spans="2:6" x14ac:dyDescent="0.2">
      <c r="B47" s="23" t="s">
        <v>1602</v>
      </c>
      <c r="C47" s="23" t="s">
        <v>1603</v>
      </c>
      <c r="D47" s="23" t="s">
        <v>1604</v>
      </c>
    </row>
    <row r="48" spans="2:6" x14ac:dyDescent="0.2">
      <c r="B48" s="24" t="s">
        <v>1605</v>
      </c>
      <c r="C48" s="25" t="s">
        <v>1606</v>
      </c>
      <c r="D48" s="26" t="s">
        <v>1607</v>
      </c>
      <c r="E48">
        <v>1</v>
      </c>
      <c r="F48" t="s">
        <v>1629</v>
      </c>
    </row>
    <row r="49" spans="2:6" ht="12.75" customHeight="1" x14ac:dyDescent="0.2">
      <c r="B49" s="24" t="s">
        <v>1608</v>
      </c>
      <c r="C49" s="25" t="s">
        <v>1609</v>
      </c>
      <c r="D49" s="26" t="s">
        <v>1607</v>
      </c>
      <c r="F49" t="s">
        <v>1637</v>
      </c>
    </row>
    <row r="50" spans="2:6" x14ac:dyDescent="0.2">
      <c r="B50" s="24" t="s">
        <v>1610</v>
      </c>
      <c r="C50" s="25" t="s">
        <v>1611</v>
      </c>
      <c r="D50" s="26" t="s">
        <v>1607</v>
      </c>
      <c r="F50" t="s">
        <v>1638</v>
      </c>
    </row>
    <row r="51" spans="2:6" x14ac:dyDescent="0.2">
      <c r="B51" s="24" t="s">
        <v>1612</v>
      </c>
      <c r="C51" s="25" t="s">
        <v>1613</v>
      </c>
      <c r="D51" s="26" t="s">
        <v>1607</v>
      </c>
      <c r="F51" t="s">
        <v>15</v>
      </c>
    </row>
    <row r="52" spans="2:6" ht="15.75" customHeight="1" x14ac:dyDescent="0.2">
      <c r="B52" s="24" t="s">
        <v>1614</v>
      </c>
      <c r="C52" s="25" t="s">
        <v>1615</v>
      </c>
      <c r="D52" s="26" t="s">
        <v>1607</v>
      </c>
    </row>
    <row r="53" spans="2:6" x14ac:dyDescent="0.2">
      <c r="B53" s="24" t="s">
        <v>1616</v>
      </c>
      <c r="C53" s="25" t="s">
        <v>1617</v>
      </c>
      <c r="D53" s="26" t="s">
        <v>1607</v>
      </c>
      <c r="F53" t="s">
        <v>249</v>
      </c>
    </row>
    <row r="54" spans="2:6" x14ac:dyDescent="0.2">
      <c r="B54" s="24" t="s">
        <v>1618</v>
      </c>
      <c r="C54" s="25" t="s">
        <v>1619</v>
      </c>
      <c r="D54" s="26" t="s">
        <v>1607</v>
      </c>
      <c r="F54" t="s">
        <v>250</v>
      </c>
    </row>
    <row r="55" spans="2:6" x14ac:dyDescent="0.2">
      <c r="B55" s="24" t="s">
        <v>1620</v>
      </c>
      <c r="C55" s="25" t="s">
        <v>1621</v>
      </c>
      <c r="D55" s="26" t="s">
        <v>1607</v>
      </c>
    </row>
    <row r="56" spans="2:6" x14ac:dyDescent="0.2">
      <c r="B56" s="24" t="s">
        <v>1622</v>
      </c>
      <c r="C56" s="25" t="s">
        <v>1623</v>
      </c>
      <c r="D56" s="26" t="s">
        <v>1607</v>
      </c>
    </row>
    <row r="57" spans="2:6" x14ac:dyDescent="0.2">
      <c r="B57" s="24" t="s">
        <v>1624</v>
      </c>
      <c r="C57" s="25" t="s">
        <v>1625</v>
      </c>
      <c r="D57" s="26" t="s">
        <v>1607</v>
      </c>
    </row>
    <row r="64" spans="2:6" x14ac:dyDescent="0.2">
      <c r="C64" s="27" t="s">
        <v>1627</v>
      </c>
      <c r="F64" t="s">
        <v>1628</v>
      </c>
    </row>
    <row r="65" spans="2:9" x14ac:dyDescent="0.2">
      <c r="B65" s="23" t="s">
        <v>1602</v>
      </c>
      <c r="C65" s="23" t="s">
        <v>1603</v>
      </c>
      <c r="D65" s="23" t="s">
        <v>1604</v>
      </c>
    </row>
    <row r="66" spans="2:9" x14ac:dyDescent="0.2">
      <c r="B66" s="24" t="s">
        <v>1605</v>
      </c>
      <c r="C66" s="25" t="s">
        <v>1606</v>
      </c>
      <c r="D66" s="26" t="s">
        <v>1607</v>
      </c>
    </row>
    <row r="67" spans="2:9" ht="12.75" customHeight="1" x14ac:dyDescent="0.2">
      <c r="B67" s="24" t="s">
        <v>1608</v>
      </c>
      <c r="C67" s="25" t="s">
        <v>1609</v>
      </c>
      <c r="D67" s="26" t="s">
        <v>1607</v>
      </c>
      <c r="I67" t="s">
        <v>1640</v>
      </c>
    </row>
    <row r="68" spans="2:9" x14ac:dyDescent="0.2">
      <c r="B68" s="24" t="s">
        <v>1610</v>
      </c>
      <c r="C68" s="25" t="s">
        <v>1611</v>
      </c>
      <c r="D68" s="26" t="s">
        <v>1607</v>
      </c>
    </row>
    <row r="69" spans="2:9" x14ac:dyDescent="0.2">
      <c r="B69" s="24" t="s">
        <v>1612</v>
      </c>
      <c r="C69" s="25" t="s">
        <v>1613</v>
      </c>
      <c r="D69" s="26" t="s">
        <v>1607</v>
      </c>
    </row>
    <row r="70" spans="2:9" x14ac:dyDescent="0.2">
      <c r="B70" s="24" t="s">
        <v>1614</v>
      </c>
      <c r="C70" s="25" t="s">
        <v>1613</v>
      </c>
      <c r="D70" s="26" t="s">
        <v>1607</v>
      </c>
    </row>
    <row r="71" spans="2:9" x14ac:dyDescent="0.2">
      <c r="B71" s="24" t="s">
        <v>1616</v>
      </c>
      <c r="C71" s="25" t="s">
        <v>1613</v>
      </c>
      <c r="D71" s="26" t="s">
        <v>1607</v>
      </c>
    </row>
    <row r="72" spans="2:9" x14ac:dyDescent="0.2">
      <c r="B72" s="24" t="s">
        <v>1641</v>
      </c>
      <c r="C72" s="25" t="s">
        <v>1613</v>
      </c>
      <c r="D72" s="26" t="s">
        <v>1607</v>
      </c>
    </row>
    <row r="73" spans="2:9" x14ac:dyDescent="0.2">
      <c r="B73" s="24" t="s">
        <v>1642</v>
      </c>
      <c r="C73" s="25" t="s">
        <v>1613</v>
      </c>
      <c r="D73" s="26" t="s">
        <v>1607</v>
      </c>
      <c r="I73" t="s">
        <v>1643</v>
      </c>
    </row>
    <row r="74" spans="2:9" x14ac:dyDescent="0.2">
      <c r="B74" s="24" t="s">
        <v>1622</v>
      </c>
      <c r="C74" s="25" t="s">
        <v>1623</v>
      </c>
      <c r="D74" s="26" t="s">
        <v>1607</v>
      </c>
    </row>
    <row r="75" spans="2:9" x14ac:dyDescent="0.2">
      <c r="B75" s="24" t="s">
        <v>1624</v>
      </c>
      <c r="C75" s="25" t="s">
        <v>1625</v>
      </c>
      <c r="D75" s="26" t="s">
        <v>1607</v>
      </c>
    </row>
    <row r="79" spans="2:9" x14ac:dyDescent="0.2">
      <c r="I79" t="s">
        <v>1644</v>
      </c>
    </row>
    <row r="83" spans="1:9" x14ac:dyDescent="0.2">
      <c r="A83" t="s">
        <v>1063</v>
      </c>
    </row>
    <row r="84" spans="1:9" x14ac:dyDescent="0.2">
      <c r="A84" t="s">
        <v>1064</v>
      </c>
      <c r="C84" t="s">
        <v>1061</v>
      </c>
    </row>
    <row r="85" spans="1:9" x14ac:dyDescent="0.2">
      <c r="A85" t="s">
        <v>1062</v>
      </c>
      <c r="C85" t="s">
        <v>1065</v>
      </c>
    </row>
    <row r="87" spans="1:9" x14ac:dyDescent="0.2">
      <c r="I87" t="s">
        <v>1487</v>
      </c>
    </row>
    <row r="89" spans="1:9" x14ac:dyDescent="0.2">
      <c r="I89" t="s">
        <v>1645</v>
      </c>
    </row>
    <row r="97" spans="2:3" x14ac:dyDescent="0.2">
      <c r="B97" s="44" t="s">
        <v>1106</v>
      </c>
    </row>
    <row r="100" spans="2:3" x14ac:dyDescent="0.2">
      <c r="B100" s="47" t="s">
        <v>965</v>
      </c>
      <c r="C100" s="47" t="s">
        <v>1541</v>
      </c>
    </row>
    <row r="101" spans="2:3" ht="25.5" x14ac:dyDescent="0.2">
      <c r="B101" s="50" t="s">
        <v>966</v>
      </c>
      <c r="C101" s="48" t="s">
        <v>967</v>
      </c>
    </row>
    <row r="102" spans="2:3" ht="25.5" x14ac:dyDescent="0.2">
      <c r="B102" s="50" t="s">
        <v>968</v>
      </c>
      <c r="C102" s="48" t="s">
        <v>969</v>
      </c>
    </row>
    <row r="103" spans="2:3" ht="51" x14ac:dyDescent="0.2">
      <c r="B103" s="50" t="s">
        <v>970</v>
      </c>
      <c r="C103" s="48" t="s">
        <v>971</v>
      </c>
    </row>
    <row r="104" spans="2:3" x14ac:dyDescent="0.2">
      <c r="B104" s="50" t="s">
        <v>972</v>
      </c>
      <c r="C104" s="48" t="s">
        <v>973</v>
      </c>
    </row>
    <row r="105" spans="2:3" x14ac:dyDescent="0.2">
      <c r="B105" s="50" t="s">
        <v>974</v>
      </c>
      <c r="C105" s="48" t="s">
        <v>975</v>
      </c>
    </row>
    <row r="106" spans="2:3" ht="25.5" x14ac:dyDescent="0.2">
      <c r="B106" s="50" t="s">
        <v>976</v>
      </c>
      <c r="C106" s="48" t="s">
        <v>977</v>
      </c>
    </row>
    <row r="107" spans="2:3" ht="25.5" x14ac:dyDescent="0.2">
      <c r="B107" s="50" t="s">
        <v>981</v>
      </c>
      <c r="C107" s="48" t="s">
        <v>982</v>
      </c>
    </row>
    <row r="108" spans="2:3" ht="25.5" x14ac:dyDescent="0.2">
      <c r="B108" s="50" t="s">
        <v>983</v>
      </c>
      <c r="C108" s="48" t="s">
        <v>984</v>
      </c>
    </row>
    <row r="109" spans="2:3" ht="38.25" x14ac:dyDescent="0.2">
      <c r="B109" s="50" t="s">
        <v>985</v>
      </c>
      <c r="C109" s="48" t="s">
        <v>986</v>
      </c>
    </row>
    <row r="110" spans="2:3" x14ac:dyDescent="0.2">
      <c r="B110" s="50" t="s">
        <v>987</v>
      </c>
      <c r="C110" s="48" t="s">
        <v>988</v>
      </c>
    </row>
    <row r="111" spans="2:3" ht="25.5" x14ac:dyDescent="0.2">
      <c r="B111" s="50" t="s">
        <v>989</v>
      </c>
      <c r="C111" s="48" t="s">
        <v>990</v>
      </c>
    </row>
    <row r="112" spans="2:3" ht="38.25" x14ac:dyDescent="0.2">
      <c r="B112" s="50" t="s">
        <v>991</v>
      </c>
      <c r="C112" s="48" t="s">
        <v>992</v>
      </c>
    </row>
    <row r="113" spans="2:3" ht="12" customHeight="1" x14ac:dyDescent="0.2">
      <c r="B113" s="50" t="s">
        <v>993</v>
      </c>
      <c r="C113" s="48" t="s">
        <v>994</v>
      </c>
    </row>
    <row r="117" spans="2:3" x14ac:dyDescent="0.2">
      <c r="B117" s="44" t="s">
        <v>1106</v>
      </c>
    </row>
    <row r="140" spans="2:2" x14ac:dyDescent="0.2">
      <c r="B140" s="44" t="s">
        <v>1106</v>
      </c>
    </row>
    <row r="167" spans="2:3" x14ac:dyDescent="0.2">
      <c r="B167" s="44" t="s">
        <v>1106</v>
      </c>
      <c r="C167" s="1" t="s">
        <v>1081</v>
      </c>
    </row>
    <row r="169" spans="2:3" ht="15.75" x14ac:dyDescent="0.25">
      <c r="C169" s="49" t="s">
        <v>1066</v>
      </c>
    </row>
    <row r="170" spans="2:3" ht="15.75" x14ac:dyDescent="0.25">
      <c r="C170" s="49" t="s">
        <v>1067</v>
      </c>
    </row>
    <row r="171" spans="2:3" ht="15.75" x14ac:dyDescent="0.25">
      <c r="C171" s="49" t="s">
        <v>1068</v>
      </c>
    </row>
    <row r="172" spans="2:3" ht="15.75" x14ac:dyDescent="0.25">
      <c r="C172" s="49" t="s">
        <v>1069</v>
      </c>
    </row>
    <row r="173" spans="2:3" ht="15.75" x14ac:dyDescent="0.25">
      <c r="C173" s="49" t="s">
        <v>1070</v>
      </c>
    </row>
    <row r="174" spans="2:3" ht="15.75" x14ac:dyDescent="0.25">
      <c r="C174" s="49" t="s">
        <v>1071</v>
      </c>
    </row>
    <row r="175" spans="2:3" ht="15.75" x14ac:dyDescent="0.25">
      <c r="C175" s="49" t="s">
        <v>1072</v>
      </c>
    </row>
    <row r="176" spans="2:3" ht="15.75" x14ac:dyDescent="0.25">
      <c r="C176" s="49" t="s">
        <v>1073</v>
      </c>
    </row>
    <row r="177" spans="3:3" ht="15.75" x14ac:dyDescent="0.25">
      <c r="C177" s="49" t="s">
        <v>1074</v>
      </c>
    </row>
    <row r="178" spans="3:3" ht="15.75" x14ac:dyDescent="0.25">
      <c r="C178" s="49" t="s">
        <v>1075</v>
      </c>
    </row>
    <row r="179" spans="3:3" ht="15.75" x14ac:dyDescent="0.25">
      <c r="C179" s="49" t="s">
        <v>1076</v>
      </c>
    </row>
    <row r="180" spans="3:3" ht="15.75" x14ac:dyDescent="0.25">
      <c r="C180" s="49" t="s">
        <v>1077</v>
      </c>
    </row>
    <row r="181" spans="3:3" ht="15.75" x14ac:dyDescent="0.25">
      <c r="C181" s="49" t="s">
        <v>1078</v>
      </c>
    </row>
    <row r="182" spans="3:3" ht="15.75" x14ac:dyDescent="0.25">
      <c r="C182" s="49" t="s">
        <v>1079</v>
      </c>
    </row>
    <row r="183" spans="3:3" ht="15.75" x14ac:dyDescent="0.25">
      <c r="C183" s="49" t="s">
        <v>1080</v>
      </c>
    </row>
    <row r="184" spans="3:3" ht="15.75" x14ac:dyDescent="0.25">
      <c r="C184" s="49" t="s">
        <v>1082</v>
      </c>
    </row>
    <row r="185" spans="3:3" ht="15.75" x14ac:dyDescent="0.25">
      <c r="C185" s="49" t="s">
        <v>1083</v>
      </c>
    </row>
    <row r="186" spans="3:3" ht="15.75" x14ac:dyDescent="0.25">
      <c r="C186" s="49" t="s">
        <v>1084</v>
      </c>
    </row>
    <row r="187" spans="3:3" ht="15.75" x14ac:dyDescent="0.25">
      <c r="C187" s="49" t="s">
        <v>1085</v>
      </c>
    </row>
    <row r="188" spans="3:3" ht="15.75" x14ac:dyDescent="0.25">
      <c r="C188" s="49" t="s">
        <v>1086</v>
      </c>
    </row>
    <row r="189" spans="3:3" ht="15.75" x14ac:dyDescent="0.25">
      <c r="C189" s="49" t="s">
        <v>1087</v>
      </c>
    </row>
    <row r="190" spans="3:3" ht="15.75" x14ac:dyDescent="0.25">
      <c r="C190" s="49" t="s">
        <v>1088</v>
      </c>
    </row>
    <row r="191" spans="3:3" ht="15.75" x14ac:dyDescent="0.25">
      <c r="C191" s="49" t="s">
        <v>1089</v>
      </c>
    </row>
    <row r="192" spans="3:3" ht="15.75" x14ac:dyDescent="0.25">
      <c r="C192" s="49" t="s">
        <v>1090</v>
      </c>
    </row>
    <row r="193" spans="2:3" ht="15.75" x14ac:dyDescent="0.25">
      <c r="C193" s="49" t="s">
        <v>1091</v>
      </c>
    </row>
    <row r="194" spans="2:3" ht="15.75" x14ac:dyDescent="0.25">
      <c r="C194" s="49" t="s">
        <v>1102</v>
      </c>
    </row>
    <row r="195" spans="2:3" ht="15.75" x14ac:dyDescent="0.25">
      <c r="C195" s="49" t="s">
        <v>1103</v>
      </c>
    </row>
    <row r="197" spans="2:3" x14ac:dyDescent="0.2">
      <c r="B197" s="44" t="s">
        <v>1106</v>
      </c>
    </row>
    <row r="208" spans="2:3" x14ac:dyDescent="0.2">
      <c r="B208" s="44" t="s">
        <v>1106</v>
      </c>
    </row>
    <row r="225" spans="2:2" x14ac:dyDescent="0.2">
      <c r="B225" s="44" t="s">
        <v>1106</v>
      </c>
    </row>
    <row r="266" spans="2:2" x14ac:dyDescent="0.2">
      <c r="B266" s="44" t="s">
        <v>1106</v>
      </c>
    </row>
  </sheetData>
  <customSheetViews>
    <customSheetView guid="{24FA60FA-7D0B-436C-8ED0-796B3F3C5F35}" showGridLines="0" showRuler="0" topLeftCell="A166">
      <pageMargins left="0.75" right="0.75" top="1" bottom="1" header="0.5" footer="0.5"/>
      <pageSetup orientation="portrait" r:id="rId1"/>
      <headerFooter alignWithMargins="0"/>
    </customSheetView>
    <customSheetView guid="{35868F84-30BB-46CE-8E91-DCBD494D63D4}" showGridLines="0" showRuler="0" topLeftCell="A166">
      <pageMargins left="0.75" right="0.75" top="1" bottom="1" header="0.5" footer="0.5"/>
      <pageSetup orientation="portrait" r:id="rId2"/>
      <headerFooter alignWithMargins="0"/>
    </customSheetView>
  </customSheetViews>
  <phoneticPr fontId="2" type="noConversion"/>
  <hyperlinks>
    <hyperlink ref="C55" r:id="rId3" display="http://www.core-ct.state.ct.us/reports/docs/gls7002.doc"/>
    <hyperlink ref="C56" r:id="rId4" display="http://www.core-ct.state.ct.us/reports/docs/gls7003.doc"/>
    <hyperlink ref="C57" r:id="rId5" display="http://www.core-ct.state.ct.us/reports/docs/gls7012.doc"/>
    <hyperlink ref="C66" r:id="rId6" display="http://www.core-ct.state.ct.us/reports/docs/ctf14391.doc"/>
    <hyperlink ref="C67" r:id="rId7" display="http://www.core-ct.state.ct.us/reports/docs/ctgl7986.doc"/>
    <hyperlink ref="C68" r:id="rId8" display="http://www.core-ct.state.ct.us/reports/docs/ctglr128.doc"/>
    <hyperlink ref="C69" r:id="rId9" display="http://www.core-ct.state.ct.us/reports/docs/ctglr315.doc"/>
    <hyperlink ref="C74" r:id="rId10" display="http://www.core-ct.state.ct.us/reports/docs/gls7003.doc"/>
    <hyperlink ref="C75" r:id="rId11" display="http://www.core-ct.state.ct.us/reports/docs/gls7012.doc"/>
    <hyperlink ref="C54" r:id="rId12" display="http://www.core-ct.state.ct.us/reports/docs/fin2001.doc"/>
    <hyperlink ref="C53" r:id="rId13" display="http://www.core-ct.state.ct.us/reports/docs/ctglr317.doc"/>
    <hyperlink ref="C52" r:id="rId14" display="http://www.core-ct.state.ct.us/reports/docs/ctglr316.doc"/>
    <hyperlink ref="C51" r:id="rId15" display="http://www.core-ct.state.ct.us/reports/docs/ctglr315.doc"/>
    <hyperlink ref="C50" r:id="rId16" display="http://www.core-ct.state.ct.us/reports/docs/ctglr128.doc"/>
    <hyperlink ref="C70" r:id="rId17" display="http://www.core-ct.state.ct.us/reports/docs/ctglr315.doc"/>
    <hyperlink ref="C71" r:id="rId18" display="http://www.core-ct.state.ct.us/reports/docs/ctglr315.doc"/>
    <hyperlink ref="C72" r:id="rId19" display="http://www.core-ct.state.ct.us/reports/docs/ctglr315.doc"/>
    <hyperlink ref="C73" r:id="rId20" display="http://www.core-ct.state.ct.us/reports/docs/ctglr315.doc"/>
    <hyperlink ref="B1" location="TOC!A1" display="Return to TOC"/>
    <hyperlink ref="C5" location="'Other tips'!A61" display="Convert links to text"/>
    <hyperlink ref="C6" location="'Other tips'!A100" display="Insert rows using the Fill handle"/>
    <hyperlink ref="C7" location="'Other tips'!A141" display="WIN KEY shortcuts"/>
    <hyperlink ref="C8" location="'Other tips'!A164" display="Entering fractions in Excel"/>
    <hyperlink ref="C9" location="'Other tips'!A191" display="Sorting Subtotals."/>
    <hyperlink ref="C10" location="'Other tips'!A221" display="Excel Shortcuts"/>
    <hyperlink ref="C11" location="'Other tips'!A232" display="Start with one Excel sheet, not three"/>
    <hyperlink ref="C12" location="'Other tips'!A208" display="Add Color to Worksheet Tabs in Excel "/>
    <hyperlink ref="C13" location="'Other tips'!A225" display="Make Your Subtotal Rows Stand Out "/>
    <hyperlink ref="B97" location="'Other tips'!A1" display="Return to Top"/>
    <hyperlink ref="B117" location="'Other tips'!A1" display="Return to Top"/>
    <hyperlink ref="B140" location="'Other tips'!A1" display="Return to Top"/>
    <hyperlink ref="B167" location="'Other tips'!A1" display="Return to Top"/>
    <hyperlink ref="B197" location="'Other tips'!A1" display="Return to Top"/>
    <hyperlink ref="B208" location="'Other tips'!A1" display="Return to Top"/>
    <hyperlink ref="B225" location="'Other tips'!A1" display="Return to Top"/>
    <hyperlink ref="B266" location="'Other tips'!A1" display="Return to Top"/>
    <hyperlink ref="C14" location="'Other tips'!A266" display="Troubleshooting Complex Formulas "/>
    <hyperlink ref="C48" r:id="rId21" display="http://www.core-ct.state.ct.us/reports/docs/ctf14391.doc"/>
    <hyperlink ref="C49" r:id="rId22" display="http://www.core-ct.state.ct.us/reports/docs/ctgl7986.doc"/>
    <hyperlink ref="C4" location="'Other tips'!A44" display="Navigation Bar"/>
  </hyperlinks>
  <pageMargins left="0.75" right="0.75" top="1" bottom="1" header="0.5" footer="0.5"/>
  <pageSetup scale="55" orientation="portrait" r:id="rId23"/>
  <headerFooter alignWithMargins="0"/>
  <drawing r:id="rId24"/>
  <legacyDrawing r:id="rId25"/>
  <oleObjects>
    <mc:AlternateContent xmlns:mc="http://schemas.openxmlformats.org/markup-compatibility/2006">
      <mc:Choice Requires="x14">
        <oleObject progId="Word.Document.8" shapeId="10261" r:id="rId26">
          <objectPr defaultSize="0" r:id="rId27">
            <anchor moveWithCells="1">
              <from>
                <xdr:col>2</xdr:col>
                <xdr:colOff>0</xdr:colOff>
                <xdr:row>265</xdr:row>
                <xdr:rowOff>0</xdr:rowOff>
              </from>
              <to>
                <xdr:col>10</xdr:col>
                <xdr:colOff>447675</xdr:colOff>
                <xdr:row>320</xdr:row>
                <xdr:rowOff>57150</xdr:rowOff>
              </to>
            </anchor>
          </objectPr>
        </oleObject>
      </mc:Choice>
      <mc:Fallback>
        <oleObject progId="Word.Document.8" shapeId="10261" r:id="rId26"/>
      </mc:Fallback>
    </mc:AlternateContent>
  </oleObjec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6"/>
  <sheetViews>
    <sheetView workbookViewId="0">
      <selection activeCell="B1" sqref="B1"/>
    </sheetView>
  </sheetViews>
  <sheetFormatPr defaultColWidth="9.140625" defaultRowHeight="12.75" x14ac:dyDescent="0.2"/>
  <cols>
    <col min="2" max="2" width="33.85546875" customWidth="1"/>
  </cols>
  <sheetData>
    <row r="1" spans="2:2" x14ac:dyDescent="0.2">
      <c r="B1" s="44" t="s">
        <v>956</v>
      </c>
    </row>
    <row r="6" spans="2:2" x14ac:dyDescent="0.2">
      <c r="B6" s="44" t="s">
        <v>1709</v>
      </c>
    </row>
  </sheetData>
  <hyperlinks>
    <hyperlink ref="B1" location="TOC!A1" display="Return to TOC"/>
    <hyperlink ref="B6" r:id="rId1"/>
  </hyperlinks>
  <pageMargins left="0.7" right="0.7" top="0.75" bottom="0.75" header="0.3" footer="0.3"/>
  <pageSetup orientation="portrait" r:id="rId2"/>
  <headerFooter>
    <oddHeader>&amp;R&amp;G</oddHeader>
    <oddFooter>Page &amp;P&amp;R&amp;A</oddFooter>
  </headerFooter>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0"/>
  <sheetViews>
    <sheetView showGridLines="0" workbookViewId="0">
      <selection activeCell="B1" sqref="B1"/>
    </sheetView>
  </sheetViews>
  <sheetFormatPr defaultRowHeight="12.75" x14ac:dyDescent="0.2"/>
  <cols>
    <col min="2" max="2" width="12.85546875" customWidth="1"/>
    <col min="3" max="3" width="77.7109375" customWidth="1"/>
  </cols>
  <sheetData>
    <row r="1" spans="1:2" x14ac:dyDescent="0.2">
      <c r="B1" s="44" t="s">
        <v>956</v>
      </c>
    </row>
    <row r="3" spans="1:2" ht="15.75" x14ac:dyDescent="0.25">
      <c r="A3" s="112" t="s">
        <v>71</v>
      </c>
    </row>
    <row r="4" spans="1:2" ht="15.75" x14ac:dyDescent="0.25">
      <c r="A4" s="103"/>
    </row>
    <row r="5" spans="1:2" ht="15.75" x14ac:dyDescent="0.25">
      <c r="A5" s="104" t="s">
        <v>72</v>
      </c>
    </row>
    <row r="6" spans="1:2" ht="15.75" x14ac:dyDescent="0.25">
      <c r="A6" s="111" t="s">
        <v>73</v>
      </c>
    </row>
    <row r="7" spans="1:2" ht="15.75" x14ac:dyDescent="0.25">
      <c r="A7" s="103"/>
    </row>
    <row r="8" spans="1:2" ht="15.75" x14ac:dyDescent="0.25">
      <c r="A8" s="104" t="s">
        <v>1095</v>
      </c>
    </row>
    <row r="9" spans="1:2" ht="15.75" x14ac:dyDescent="0.25">
      <c r="A9" s="111" t="s">
        <v>143</v>
      </c>
    </row>
    <row r="10" spans="1:2" ht="15.75" x14ac:dyDescent="0.25">
      <c r="A10" s="111" t="s">
        <v>144</v>
      </c>
    </row>
    <row r="11" spans="1:2" ht="15.75" x14ac:dyDescent="0.25">
      <c r="A11" s="103"/>
    </row>
    <row r="12" spans="1:2" ht="15.75" x14ac:dyDescent="0.25">
      <c r="A12" s="104" t="s">
        <v>74</v>
      </c>
    </row>
    <row r="13" spans="1:2" ht="15.75" x14ac:dyDescent="0.25">
      <c r="A13" s="111" t="s">
        <v>146</v>
      </c>
    </row>
    <row r="14" spans="1:2" ht="15.75" x14ac:dyDescent="0.25">
      <c r="A14" s="111" t="s">
        <v>1676</v>
      </c>
    </row>
    <row r="15" spans="1:2" ht="15.75" x14ac:dyDescent="0.25">
      <c r="A15" s="111" t="s">
        <v>145</v>
      </c>
    </row>
    <row r="16" spans="1:2" ht="15.75" x14ac:dyDescent="0.25">
      <c r="A16" s="111" t="s">
        <v>1677</v>
      </c>
    </row>
    <row r="17" spans="1:1" ht="15.75" x14ac:dyDescent="0.25">
      <c r="A17" s="103" t="s">
        <v>75</v>
      </c>
    </row>
    <row r="18" spans="1:1" ht="15.75" x14ac:dyDescent="0.25">
      <c r="A18" s="103"/>
    </row>
    <row r="19" spans="1:1" ht="15.75" x14ac:dyDescent="0.25">
      <c r="A19" s="104" t="s">
        <v>76</v>
      </c>
    </row>
    <row r="20" spans="1:1" ht="15.75" x14ac:dyDescent="0.25">
      <c r="A20" s="111" t="s">
        <v>77</v>
      </c>
    </row>
    <row r="21" spans="1:1" ht="15.75" x14ac:dyDescent="0.25">
      <c r="A21" s="103"/>
    </row>
    <row r="22" spans="1:1" ht="15.75" x14ac:dyDescent="0.25">
      <c r="A22" s="104" t="s">
        <v>78</v>
      </c>
    </row>
    <row r="23" spans="1:1" ht="15.75" x14ac:dyDescent="0.25">
      <c r="A23" s="111" t="s">
        <v>147</v>
      </c>
    </row>
    <row r="24" spans="1:1" ht="15.75" x14ac:dyDescent="0.25">
      <c r="A24" s="111" t="s">
        <v>148</v>
      </c>
    </row>
    <row r="25" spans="1:1" ht="15.75" x14ac:dyDescent="0.25">
      <c r="A25" s="111" t="s">
        <v>149</v>
      </c>
    </row>
    <row r="26" spans="1:1" ht="15.75" x14ac:dyDescent="0.25">
      <c r="A26" s="111" t="s">
        <v>150</v>
      </c>
    </row>
    <row r="27" spans="1:1" ht="15.75" x14ac:dyDescent="0.25">
      <c r="A27" s="111" t="s">
        <v>151</v>
      </c>
    </row>
    <row r="28" spans="1:1" ht="15.75" x14ac:dyDescent="0.25">
      <c r="A28" s="111" t="s">
        <v>152</v>
      </c>
    </row>
    <row r="29" spans="1:1" ht="15.75" x14ac:dyDescent="0.25">
      <c r="A29" s="103"/>
    </row>
    <row r="30" spans="1:1" ht="15.75" x14ac:dyDescent="0.25">
      <c r="A30" s="104" t="s">
        <v>79</v>
      </c>
    </row>
    <row r="31" spans="1:1" ht="15.75" x14ac:dyDescent="0.25">
      <c r="A31" s="111" t="s">
        <v>80</v>
      </c>
    </row>
    <row r="32" spans="1:1" ht="16.5" thickBot="1" x14ac:dyDescent="0.3">
      <c r="A32" s="49"/>
    </row>
    <row r="33" spans="1:3" ht="13.5" thickBot="1" x14ac:dyDescent="0.25">
      <c r="A33" s="105" t="s">
        <v>81</v>
      </c>
      <c r="B33" s="106" t="s">
        <v>82</v>
      </c>
      <c r="C33" s="107" t="s">
        <v>1541</v>
      </c>
    </row>
    <row r="34" spans="1:3" ht="13.5" thickBot="1" x14ac:dyDescent="0.25">
      <c r="A34" s="108" t="s">
        <v>83</v>
      </c>
      <c r="B34" s="109" t="s">
        <v>84</v>
      </c>
      <c r="C34" s="110" t="s">
        <v>85</v>
      </c>
    </row>
    <row r="35" spans="1:3" ht="13.5" thickBot="1" x14ac:dyDescent="0.25">
      <c r="A35" s="108" t="s">
        <v>86</v>
      </c>
      <c r="B35" s="109" t="s">
        <v>87</v>
      </c>
      <c r="C35" s="110" t="s">
        <v>88</v>
      </c>
    </row>
    <row r="36" spans="1:3" ht="13.5" thickBot="1" x14ac:dyDescent="0.25">
      <c r="A36" s="108" t="s">
        <v>89</v>
      </c>
      <c r="B36" s="109" t="s">
        <v>90</v>
      </c>
      <c r="C36" s="110" t="s">
        <v>91</v>
      </c>
    </row>
    <row r="37" spans="1:3" ht="13.5" thickBot="1" x14ac:dyDescent="0.25">
      <c r="A37" s="108" t="s">
        <v>92</v>
      </c>
      <c r="B37" s="109" t="s">
        <v>449</v>
      </c>
      <c r="C37" s="110" t="s">
        <v>93</v>
      </c>
    </row>
    <row r="38" spans="1:3" ht="13.5" thickBot="1" x14ac:dyDescent="0.25">
      <c r="A38" s="108" t="s">
        <v>94</v>
      </c>
      <c r="B38" s="109" t="s">
        <v>448</v>
      </c>
      <c r="C38" s="110" t="s">
        <v>95</v>
      </c>
    </row>
    <row r="39" spans="1:3" ht="13.5" thickBot="1" x14ac:dyDescent="0.25">
      <c r="A39" s="108" t="s">
        <v>96</v>
      </c>
      <c r="B39" s="109" t="s">
        <v>97</v>
      </c>
      <c r="C39" s="110" t="s">
        <v>98</v>
      </c>
    </row>
    <row r="40" spans="1:3" ht="13.5" thickBot="1" x14ac:dyDescent="0.25">
      <c r="A40" s="108" t="s">
        <v>99</v>
      </c>
      <c r="B40" s="109" t="s">
        <v>100</v>
      </c>
      <c r="C40" s="110" t="s">
        <v>101</v>
      </c>
    </row>
    <row r="41" spans="1:3" ht="13.5" thickBot="1" x14ac:dyDescent="0.25">
      <c r="A41" s="108" t="s">
        <v>102</v>
      </c>
      <c r="B41" s="109" t="s">
        <v>103</v>
      </c>
      <c r="C41" s="110" t="s">
        <v>104</v>
      </c>
    </row>
    <row r="42" spans="1:3" ht="13.5" thickBot="1" x14ac:dyDescent="0.25">
      <c r="A42" s="108" t="s">
        <v>105</v>
      </c>
      <c r="B42" s="109" t="s">
        <v>106</v>
      </c>
      <c r="C42" s="110" t="s">
        <v>107</v>
      </c>
    </row>
    <row r="43" spans="1:3" ht="13.5" thickBot="1" x14ac:dyDescent="0.25">
      <c r="A43" s="108" t="s">
        <v>108</v>
      </c>
      <c r="B43" s="109" t="s">
        <v>109</v>
      </c>
      <c r="C43" s="110" t="s">
        <v>110</v>
      </c>
    </row>
    <row r="44" spans="1:3" ht="13.5" thickBot="1" x14ac:dyDescent="0.25">
      <c r="A44" s="108" t="s">
        <v>111</v>
      </c>
      <c r="B44" s="109" t="s">
        <v>112</v>
      </c>
      <c r="C44" s="110" t="s">
        <v>113</v>
      </c>
    </row>
    <row r="45" spans="1:3" ht="15.75" x14ac:dyDescent="0.25">
      <c r="A45" s="49"/>
    </row>
    <row r="46" spans="1:3" ht="15.75" x14ac:dyDescent="0.25">
      <c r="A46" s="103"/>
    </row>
    <row r="47" spans="1:3" ht="15.75" x14ac:dyDescent="0.25">
      <c r="A47" s="103"/>
    </row>
    <row r="48" spans="1:3" ht="15.75" x14ac:dyDescent="0.25">
      <c r="A48" s="103" t="s">
        <v>114</v>
      </c>
    </row>
    <row r="49" spans="1:1" ht="15.75" x14ac:dyDescent="0.25">
      <c r="A49" s="103"/>
    </row>
    <row r="50" spans="1:1" ht="15.75" x14ac:dyDescent="0.25">
      <c r="A50" s="103"/>
    </row>
    <row r="51" spans="1:1" ht="15.75" x14ac:dyDescent="0.25">
      <c r="A51" s="104" t="s">
        <v>115</v>
      </c>
    </row>
    <row r="52" spans="1:1" ht="15.75" x14ac:dyDescent="0.25">
      <c r="A52" s="103" t="s">
        <v>116</v>
      </c>
    </row>
    <row r="53" spans="1:1" ht="15.75" x14ac:dyDescent="0.25">
      <c r="A53" s="103" t="s">
        <v>117</v>
      </c>
    </row>
    <row r="54" spans="1:1" ht="15.75" x14ac:dyDescent="0.25">
      <c r="A54" s="103" t="s">
        <v>118</v>
      </c>
    </row>
    <row r="55" spans="1:1" ht="15.75" x14ac:dyDescent="0.25">
      <c r="A55" s="103" t="s">
        <v>119</v>
      </c>
    </row>
    <row r="56" spans="1:1" ht="15.75" x14ac:dyDescent="0.25">
      <c r="A56" s="103" t="s">
        <v>120</v>
      </c>
    </row>
    <row r="57" spans="1:1" ht="15.75" x14ac:dyDescent="0.25">
      <c r="A57" s="103" t="s">
        <v>121</v>
      </c>
    </row>
    <row r="58" spans="1:1" ht="15.75" x14ac:dyDescent="0.25">
      <c r="A58" s="103" t="s">
        <v>122</v>
      </c>
    </row>
    <row r="59" spans="1:1" ht="15.75" x14ac:dyDescent="0.25">
      <c r="A59" s="103" t="s">
        <v>123</v>
      </c>
    </row>
    <row r="60" spans="1:1" ht="15.75" x14ac:dyDescent="0.25">
      <c r="A60" s="103" t="s">
        <v>124</v>
      </c>
    </row>
    <row r="61" spans="1:1" ht="15.75" x14ac:dyDescent="0.25">
      <c r="A61" s="103" t="s">
        <v>125</v>
      </c>
    </row>
    <row r="62" spans="1:1" ht="15.75" x14ac:dyDescent="0.25">
      <c r="A62" s="103"/>
    </row>
    <row r="63" spans="1:1" ht="15.75" x14ac:dyDescent="0.25">
      <c r="A63" s="103"/>
    </row>
    <row r="64" spans="1:1" ht="15.75" x14ac:dyDescent="0.25">
      <c r="A64" s="104" t="s">
        <v>126</v>
      </c>
    </row>
    <row r="65" spans="1:1" ht="15.75" x14ac:dyDescent="0.25">
      <c r="A65" s="103" t="s">
        <v>127</v>
      </c>
    </row>
    <row r="66" spans="1:1" ht="15.75" x14ac:dyDescent="0.25">
      <c r="A66" s="103" t="s">
        <v>128</v>
      </c>
    </row>
    <row r="67" spans="1:1" ht="15.75" x14ac:dyDescent="0.25">
      <c r="A67" s="103" t="s">
        <v>129</v>
      </c>
    </row>
    <row r="68" spans="1:1" ht="15.75" x14ac:dyDescent="0.25">
      <c r="A68" s="103" t="s">
        <v>130</v>
      </c>
    </row>
    <row r="69" spans="1:1" ht="15.75" x14ac:dyDescent="0.25">
      <c r="A69" s="103" t="s">
        <v>131</v>
      </c>
    </row>
    <row r="70" spans="1:1" ht="15.75" x14ac:dyDescent="0.25">
      <c r="A70" s="103" t="s">
        <v>132</v>
      </c>
    </row>
    <row r="71" spans="1:1" ht="15.75" x14ac:dyDescent="0.25">
      <c r="A71" s="103" t="s">
        <v>133</v>
      </c>
    </row>
    <row r="72" spans="1:1" ht="15.75" x14ac:dyDescent="0.25">
      <c r="A72" s="103" t="s">
        <v>134</v>
      </c>
    </row>
    <row r="73" spans="1:1" ht="15.75" x14ac:dyDescent="0.25">
      <c r="A73" s="104" t="s">
        <v>135</v>
      </c>
    </row>
    <row r="74" spans="1:1" ht="15.75" x14ac:dyDescent="0.25">
      <c r="A74" s="103" t="s">
        <v>136</v>
      </c>
    </row>
    <row r="75" spans="1:1" ht="15.75" x14ac:dyDescent="0.25">
      <c r="A75" s="103" t="s">
        <v>137</v>
      </c>
    </row>
    <row r="76" spans="1:1" ht="15.75" x14ac:dyDescent="0.25">
      <c r="A76" s="104" t="s">
        <v>138</v>
      </c>
    </row>
    <row r="77" spans="1:1" ht="15.75" x14ac:dyDescent="0.25">
      <c r="A77" s="103" t="s">
        <v>139</v>
      </c>
    </row>
    <row r="78" spans="1:1" ht="15.75" x14ac:dyDescent="0.25">
      <c r="A78" s="103" t="s">
        <v>140</v>
      </c>
    </row>
    <row r="79" spans="1:1" ht="15.75" x14ac:dyDescent="0.25">
      <c r="A79" s="104" t="s">
        <v>141</v>
      </c>
    </row>
    <row r="80" spans="1:1" ht="15.75" x14ac:dyDescent="0.25">
      <c r="A80" s="103" t="s">
        <v>142</v>
      </c>
    </row>
  </sheetData>
  <phoneticPr fontId="2" type="noConversion"/>
  <hyperlinks>
    <hyperlink ref="B1" location="TOC!A1" display="Return to TOC"/>
  </hyperlinks>
  <pageMargins left="0.75" right="0.75" top="1" bottom="1" header="0.5" footer="0.5"/>
  <pageSetup scale="91" fitToHeight="0" orientation="portrait" r:id="rId1"/>
  <headerFooter alignWithMargins="0"/>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B1:O40"/>
  <sheetViews>
    <sheetView zoomScale="95" workbookViewId="0">
      <selection activeCell="B1" sqref="B1"/>
    </sheetView>
  </sheetViews>
  <sheetFormatPr defaultRowHeight="12.75" x14ac:dyDescent="0.2"/>
  <cols>
    <col min="1" max="1" width="4.28515625" customWidth="1"/>
    <col min="2" max="2" width="21.140625" customWidth="1"/>
    <col min="3" max="3" width="20.7109375" customWidth="1"/>
    <col min="4" max="4" width="21" customWidth="1"/>
    <col min="5" max="5" width="10.85546875" customWidth="1"/>
    <col min="8" max="8" width="11.42578125" bestFit="1" customWidth="1"/>
    <col min="13" max="13" width="10.85546875" bestFit="1" customWidth="1"/>
  </cols>
  <sheetData>
    <row r="1" spans="2:15" x14ac:dyDescent="0.2">
      <c r="B1" s="44" t="s">
        <v>956</v>
      </c>
    </row>
    <row r="2" spans="2:15" x14ac:dyDescent="0.2">
      <c r="B2" s="44"/>
    </row>
    <row r="3" spans="2:15" x14ac:dyDescent="0.2">
      <c r="B3" s="44"/>
    </row>
    <row r="4" spans="2:15" x14ac:dyDescent="0.2">
      <c r="B4" s="44"/>
    </row>
    <row r="5" spans="2:15" x14ac:dyDescent="0.2">
      <c r="C5" s="4" t="s">
        <v>1596</v>
      </c>
      <c r="H5" s="4" t="s">
        <v>1597</v>
      </c>
      <c r="M5" s="4" t="s">
        <v>1598</v>
      </c>
    </row>
    <row r="6" spans="2:15" x14ac:dyDescent="0.2">
      <c r="B6" s="2">
        <v>143</v>
      </c>
      <c r="C6" s="2">
        <v>117</v>
      </c>
      <c r="D6" s="2">
        <v>130</v>
      </c>
      <c r="E6" s="3"/>
      <c r="G6" s="2">
        <v>143</v>
      </c>
      <c r="H6" s="2">
        <v>117</v>
      </c>
      <c r="I6" s="2">
        <v>130</v>
      </c>
      <c r="J6" s="3"/>
      <c r="L6" s="2">
        <v>143</v>
      </c>
      <c r="M6" s="2">
        <v>117</v>
      </c>
      <c r="N6" s="2">
        <v>130</v>
      </c>
      <c r="O6" s="3"/>
    </row>
    <row r="7" spans="2:15" x14ac:dyDescent="0.2">
      <c r="B7" s="2">
        <v>173</v>
      </c>
      <c r="C7" s="2">
        <v>48</v>
      </c>
      <c r="D7" s="2">
        <v>147</v>
      </c>
      <c r="E7" s="3"/>
      <c r="G7" s="2">
        <v>173</v>
      </c>
      <c r="H7" s="2">
        <v>48</v>
      </c>
      <c r="I7" s="2">
        <v>147</v>
      </c>
      <c r="J7" s="3"/>
      <c r="L7" s="2">
        <v>173</v>
      </c>
      <c r="M7" s="2">
        <v>48</v>
      </c>
      <c r="N7" s="2">
        <v>147</v>
      </c>
      <c r="O7" s="3"/>
    </row>
    <row r="8" spans="2:15" x14ac:dyDescent="0.2">
      <c r="B8" s="2">
        <v>103</v>
      </c>
      <c r="C8" s="2">
        <v>175</v>
      </c>
      <c r="D8" s="2">
        <v>159</v>
      </c>
      <c r="E8" s="3"/>
      <c r="G8" s="2">
        <v>103</v>
      </c>
      <c r="H8" s="2">
        <v>175</v>
      </c>
      <c r="I8" s="2">
        <v>159</v>
      </c>
      <c r="J8" s="3"/>
      <c r="L8" s="2">
        <v>103</v>
      </c>
      <c r="M8" s="2">
        <v>175</v>
      </c>
      <c r="N8" s="2">
        <v>159</v>
      </c>
      <c r="O8" s="3"/>
    </row>
    <row r="9" spans="2:15" x14ac:dyDescent="0.2">
      <c r="B9" s="2">
        <v>127</v>
      </c>
      <c r="C9" s="2">
        <v>43</v>
      </c>
      <c r="D9" s="2">
        <v>168</v>
      </c>
      <c r="E9" s="3"/>
      <c r="G9" s="2">
        <v>127</v>
      </c>
      <c r="H9" s="2">
        <v>43</v>
      </c>
      <c r="I9" s="2">
        <v>168</v>
      </c>
      <c r="J9" s="3"/>
      <c r="L9" s="2">
        <v>127</v>
      </c>
      <c r="M9" s="2">
        <v>43</v>
      </c>
      <c r="N9" s="2">
        <v>168</v>
      </c>
      <c r="O9" s="3"/>
    </row>
    <row r="10" spans="2:15" x14ac:dyDescent="0.2">
      <c r="B10" s="2">
        <v>92</v>
      </c>
      <c r="C10" s="2">
        <v>123</v>
      </c>
      <c r="D10" s="2">
        <v>150</v>
      </c>
      <c r="E10" s="3"/>
      <c r="G10" s="2">
        <v>92</v>
      </c>
      <c r="H10" s="2">
        <v>123</v>
      </c>
      <c r="I10" s="2">
        <v>150</v>
      </c>
      <c r="J10" s="3"/>
      <c r="L10" s="2">
        <v>92</v>
      </c>
      <c r="M10" s="2">
        <v>123</v>
      </c>
      <c r="N10" s="2">
        <v>150</v>
      </c>
      <c r="O10" s="3"/>
    </row>
    <row r="11" spans="2:15" x14ac:dyDescent="0.2">
      <c r="B11" s="2">
        <v>189</v>
      </c>
      <c r="C11" s="2">
        <v>73</v>
      </c>
      <c r="D11" s="2">
        <v>185</v>
      </c>
      <c r="E11" s="3"/>
      <c r="G11" s="2">
        <v>189</v>
      </c>
      <c r="H11" s="2">
        <v>73</v>
      </c>
      <c r="I11" s="2">
        <v>185</v>
      </c>
      <c r="J11" s="3"/>
      <c r="L11" s="2">
        <v>189</v>
      </c>
      <c r="M11" s="2">
        <v>73</v>
      </c>
      <c r="N11" s="2">
        <v>185</v>
      </c>
      <c r="O11" s="3"/>
    </row>
    <row r="12" spans="2:15" x14ac:dyDescent="0.2">
      <c r="B12" s="2">
        <v>94</v>
      </c>
      <c r="C12" s="2">
        <v>107</v>
      </c>
      <c r="D12" s="2">
        <v>93</v>
      </c>
      <c r="E12" s="3"/>
      <c r="G12" s="2">
        <v>94</v>
      </c>
      <c r="H12" s="2">
        <v>107</v>
      </c>
      <c r="I12" s="2">
        <v>93</v>
      </c>
      <c r="J12" s="3"/>
      <c r="L12" s="2">
        <v>94</v>
      </c>
      <c r="M12" s="2">
        <v>107</v>
      </c>
      <c r="N12" s="2">
        <v>93</v>
      </c>
      <c r="O12" s="3"/>
    </row>
    <row r="13" spans="2:15" x14ac:dyDescent="0.2">
      <c r="B13" s="2">
        <v>165</v>
      </c>
      <c r="C13" s="2">
        <v>163</v>
      </c>
      <c r="D13" s="2">
        <v>186</v>
      </c>
      <c r="E13" s="3"/>
      <c r="G13" s="2">
        <v>165</v>
      </c>
      <c r="H13" s="2">
        <v>163</v>
      </c>
      <c r="I13" s="2">
        <v>186</v>
      </c>
      <c r="J13" s="3"/>
      <c r="L13" s="2">
        <v>165</v>
      </c>
      <c r="M13" s="2">
        <v>163</v>
      </c>
      <c r="N13" s="2">
        <v>186</v>
      </c>
      <c r="O13" s="3"/>
    </row>
    <row r="14" spans="2:15" x14ac:dyDescent="0.2">
      <c r="B14" s="2">
        <v>38</v>
      </c>
      <c r="C14" s="2">
        <v>65</v>
      </c>
      <c r="D14" s="2">
        <v>119</v>
      </c>
      <c r="E14" s="3"/>
      <c r="G14" s="2">
        <v>38</v>
      </c>
      <c r="H14" s="2">
        <v>65</v>
      </c>
      <c r="I14" s="2">
        <v>119</v>
      </c>
      <c r="J14" s="3"/>
      <c r="L14" s="2">
        <v>38</v>
      </c>
      <c r="M14" s="2">
        <v>65</v>
      </c>
      <c r="N14" s="2">
        <v>119</v>
      </c>
      <c r="O14" s="3"/>
    </row>
    <row r="15" spans="2:15" x14ac:dyDescent="0.2">
      <c r="B15" s="2">
        <v>89</v>
      </c>
      <c r="C15" s="2">
        <v>33</v>
      </c>
      <c r="D15" s="2">
        <v>109</v>
      </c>
      <c r="E15" s="3"/>
      <c r="G15" s="2">
        <v>89</v>
      </c>
      <c r="H15" s="2">
        <v>33</v>
      </c>
      <c r="I15" s="2">
        <v>109</v>
      </c>
      <c r="J15" s="3"/>
      <c r="L15" s="2">
        <v>89</v>
      </c>
      <c r="M15" s="2">
        <v>33</v>
      </c>
      <c r="N15" s="2">
        <v>109</v>
      </c>
      <c r="O15" s="3"/>
    </row>
    <row r="16" spans="2:15" x14ac:dyDescent="0.2">
      <c r="B16" s="2">
        <v>47</v>
      </c>
      <c r="C16" s="2">
        <v>105</v>
      </c>
      <c r="D16" s="2">
        <v>62</v>
      </c>
      <c r="E16" s="3"/>
      <c r="G16" s="2">
        <v>47</v>
      </c>
      <c r="H16" s="2">
        <v>105</v>
      </c>
      <c r="I16" s="2">
        <v>62</v>
      </c>
      <c r="J16" s="3"/>
      <c r="L16" s="2">
        <v>47</v>
      </c>
      <c r="M16" s="2">
        <v>105</v>
      </c>
      <c r="N16" s="2">
        <v>62</v>
      </c>
      <c r="O16" s="3"/>
    </row>
    <row r="17" spans="2:15" x14ac:dyDescent="0.2">
      <c r="B17" s="2">
        <v>33</v>
      </c>
      <c r="C17" s="2">
        <v>193</v>
      </c>
      <c r="D17" s="2">
        <v>132</v>
      </c>
      <c r="E17" s="3"/>
      <c r="G17" s="2">
        <v>33</v>
      </c>
      <c r="H17" s="2">
        <v>193</v>
      </c>
      <c r="I17" s="2">
        <v>132</v>
      </c>
      <c r="J17" s="3"/>
      <c r="L17" s="2">
        <v>33</v>
      </c>
      <c r="M17" s="2">
        <v>193</v>
      </c>
      <c r="N17" s="2">
        <v>132</v>
      </c>
      <c r="O17" s="3"/>
    </row>
    <row r="18" spans="2:15" x14ac:dyDescent="0.2">
      <c r="B18" s="2">
        <v>35</v>
      </c>
      <c r="C18" s="2">
        <v>48</v>
      </c>
      <c r="D18" s="2">
        <v>30</v>
      </c>
      <c r="E18" s="3"/>
      <c r="G18" s="2">
        <v>35</v>
      </c>
      <c r="H18" s="2">
        <v>48</v>
      </c>
      <c r="I18" s="2">
        <v>30</v>
      </c>
      <c r="J18" s="3"/>
      <c r="L18" s="2">
        <v>35</v>
      </c>
      <c r="M18" s="2">
        <v>48</v>
      </c>
      <c r="N18" s="2">
        <v>30</v>
      </c>
      <c r="O18" s="3"/>
    </row>
    <row r="19" spans="2:15" x14ac:dyDescent="0.2">
      <c r="B19" s="2">
        <v>122</v>
      </c>
      <c r="C19" s="2">
        <v>80</v>
      </c>
      <c r="D19" s="2">
        <v>138</v>
      </c>
      <c r="E19" s="3"/>
      <c r="G19" s="2">
        <v>122</v>
      </c>
      <c r="H19" s="2">
        <v>80</v>
      </c>
      <c r="I19" s="2">
        <v>138</v>
      </c>
      <c r="J19" s="3"/>
      <c r="L19" s="2">
        <v>122</v>
      </c>
      <c r="M19" s="2">
        <v>80</v>
      </c>
      <c r="N19" s="2">
        <v>138</v>
      </c>
      <c r="O19" s="3"/>
    </row>
    <row r="20" spans="2:15" x14ac:dyDescent="0.2">
      <c r="B20" s="2">
        <v>102</v>
      </c>
      <c r="C20" s="2">
        <v>40</v>
      </c>
      <c r="D20" s="2">
        <v>84</v>
      </c>
      <c r="E20" s="3"/>
      <c r="G20" s="2">
        <v>102</v>
      </c>
      <c r="H20" s="2">
        <v>40</v>
      </c>
      <c r="I20" s="2">
        <v>84</v>
      </c>
      <c r="J20" s="3"/>
      <c r="L20" s="2">
        <v>102</v>
      </c>
      <c r="M20" s="2">
        <v>40</v>
      </c>
      <c r="N20" s="2">
        <v>84</v>
      </c>
      <c r="O20" s="3"/>
    </row>
    <row r="21" spans="2:15" x14ac:dyDescent="0.2">
      <c r="B21" s="2">
        <v>30</v>
      </c>
      <c r="C21" s="2">
        <v>81</v>
      </c>
      <c r="D21" s="2">
        <v>194</v>
      </c>
      <c r="E21" s="3"/>
      <c r="G21" s="2">
        <v>30</v>
      </c>
      <c r="H21" s="2">
        <v>81</v>
      </c>
      <c r="I21" s="2">
        <v>194</v>
      </c>
      <c r="J21" s="3"/>
      <c r="L21" s="2">
        <v>30</v>
      </c>
      <c r="M21" s="2">
        <v>81</v>
      </c>
      <c r="N21" s="2">
        <v>194</v>
      </c>
      <c r="O21" s="3"/>
    </row>
    <row r="22" spans="2:15" x14ac:dyDescent="0.2">
      <c r="B22" s="2">
        <v>139</v>
      </c>
      <c r="C22" s="2">
        <v>152</v>
      </c>
      <c r="D22" s="2">
        <v>129</v>
      </c>
      <c r="E22" s="3"/>
      <c r="G22" s="2">
        <v>139</v>
      </c>
      <c r="H22" s="2">
        <v>152</v>
      </c>
      <c r="I22" s="2">
        <v>129</v>
      </c>
      <c r="J22" s="3"/>
      <c r="L22" s="2">
        <v>139</v>
      </c>
      <c r="M22" s="2">
        <v>152</v>
      </c>
      <c r="N22" s="2">
        <v>129</v>
      </c>
      <c r="O22" s="3"/>
    </row>
    <row r="23" spans="2:15" x14ac:dyDescent="0.2">
      <c r="B23" s="2">
        <v>163</v>
      </c>
      <c r="C23" s="2">
        <v>196</v>
      </c>
      <c r="D23" s="2">
        <v>62</v>
      </c>
      <c r="E23" s="3"/>
      <c r="G23" s="2">
        <v>163</v>
      </c>
      <c r="H23" s="2">
        <v>196</v>
      </c>
      <c r="I23" s="2">
        <v>62</v>
      </c>
      <c r="J23" s="3"/>
      <c r="L23" s="2">
        <v>163</v>
      </c>
      <c r="M23" s="2">
        <v>196</v>
      </c>
      <c r="N23" s="2">
        <v>62</v>
      </c>
      <c r="O23" s="3"/>
    </row>
    <row r="24" spans="2:15" x14ac:dyDescent="0.2">
      <c r="B24" s="2">
        <v>68</v>
      </c>
      <c r="C24" s="2">
        <v>159</v>
      </c>
      <c r="D24" s="2">
        <v>177</v>
      </c>
      <c r="E24" s="3"/>
      <c r="G24" s="2">
        <v>68</v>
      </c>
      <c r="H24" s="2">
        <v>159</v>
      </c>
      <c r="I24" s="2">
        <v>177</v>
      </c>
      <c r="J24" s="3"/>
      <c r="L24" s="2">
        <v>68</v>
      </c>
      <c r="M24" s="2">
        <v>159</v>
      </c>
      <c r="N24" s="2">
        <v>177</v>
      </c>
      <c r="O24" s="3"/>
    </row>
    <row r="25" spans="2:15" x14ac:dyDescent="0.2">
      <c r="B25" s="2">
        <v>190</v>
      </c>
      <c r="C25" s="2">
        <v>89</v>
      </c>
      <c r="D25" s="2">
        <v>42</v>
      </c>
      <c r="E25" s="3"/>
      <c r="G25" s="2">
        <v>190</v>
      </c>
      <c r="H25" s="2">
        <v>89</v>
      </c>
      <c r="I25" s="2">
        <v>42</v>
      </c>
      <c r="J25" s="3"/>
      <c r="L25" s="2">
        <v>190</v>
      </c>
      <c r="M25" s="2">
        <v>89</v>
      </c>
      <c r="N25" s="2">
        <v>42</v>
      </c>
      <c r="O25" s="3"/>
    </row>
    <row r="26" spans="2:15" x14ac:dyDescent="0.2">
      <c r="B26" s="2">
        <v>105</v>
      </c>
      <c r="C26" s="2">
        <v>166</v>
      </c>
      <c r="D26" s="2">
        <v>66</v>
      </c>
      <c r="E26" s="3"/>
      <c r="G26" s="2">
        <v>105</v>
      </c>
      <c r="H26" s="2">
        <v>166</v>
      </c>
      <c r="I26" s="2">
        <v>66</v>
      </c>
      <c r="J26" s="3"/>
      <c r="L26" s="2">
        <v>105</v>
      </c>
      <c r="M26" s="2">
        <v>166</v>
      </c>
      <c r="N26" s="2">
        <v>66</v>
      </c>
      <c r="O26" s="3"/>
    </row>
    <row r="27" spans="2:15" x14ac:dyDescent="0.2">
      <c r="B27" s="2">
        <v>183</v>
      </c>
      <c r="C27" s="2">
        <v>75</v>
      </c>
      <c r="D27" s="2">
        <v>31</v>
      </c>
      <c r="E27" s="3"/>
      <c r="G27" s="2">
        <v>183</v>
      </c>
      <c r="H27" s="2">
        <v>75</v>
      </c>
      <c r="I27" s="2">
        <v>31</v>
      </c>
      <c r="J27" s="3"/>
      <c r="L27" s="2">
        <v>183</v>
      </c>
      <c r="M27" s="2">
        <v>75</v>
      </c>
      <c r="N27" s="2">
        <v>31</v>
      </c>
      <c r="O27" s="3"/>
    </row>
    <row r="28" spans="2:15" x14ac:dyDescent="0.2">
      <c r="B28" s="2">
        <v>166</v>
      </c>
      <c r="C28" s="2">
        <v>58</v>
      </c>
      <c r="D28" s="2">
        <v>176</v>
      </c>
      <c r="E28" s="3"/>
      <c r="G28" s="2">
        <v>166</v>
      </c>
      <c r="H28" s="2">
        <v>58</v>
      </c>
      <c r="I28" s="2">
        <v>176</v>
      </c>
      <c r="J28" s="3"/>
      <c r="L28" s="2">
        <v>166</v>
      </c>
      <c r="M28" s="2">
        <v>58</v>
      </c>
      <c r="N28" s="2">
        <v>176</v>
      </c>
      <c r="O28" s="3"/>
    </row>
    <row r="29" spans="2:15" x14ac:dyDescent="0.2">
      <c r="B29" s="2">
        <v>143</v>
      </c>
      <c r="C29" s="2">
        <v>196</v>
      </c>
      <c r="D29" s="2">
        <v>167</v>
      </c>
      <c r="E29" s="3"/>
      <c r="G29" s="2">
        <v>143</v>
      </c>
      <c r="H29" s="2">
        <v>196</v>
      </c>
      <c r="I29" s="2">
        <v>167</v>
      </c>
      <c r="J29" s="3"/>
      <c r="L29" s="2">
        <v>143</v>
      </c>
      <c r="M29" s="2">
        <v>196</v>
      </c>
      <c r="N29" s="2">
        <v>167</v>
      </c>
      <c r="O29" s="3"/>
    </row>
    <row r="30" spans="2:15" x14ac:dyDescent="0.2">
      <c r="B30" s="2">
        <v>87</v>
      </c>
      <c r="C30" s="2">
        <v>47</v>
      </c>
      <c r="D30" s="2">
        <v>136</v>
      </c>
      <c r="E30" s="3"/>
      <c r="G30" s="2">
        <v>87</v>
      </c>
      <c r="H30" s="2">
        <v>47</v>
      </c>
      <c r="I30" s="2">
        <v>136</v>
      </c>
      <c r="J30" s="3"/>
      <c r="L30" s="2">
        <v>87</v>
      </c>
      <c r="M30" s="2">
        <v>47</v>
      </c>
      <c r="N30" s="2">
        <v>136</v>
      </c>
      <c r="O30" s="3"/>
    </row>
    <row r="31" spans="2:15" x14ac:dyDescent="0.2">
      <c r="B31" s="3"/>
      <c r="C31" s="3"/>
      <c r="D31" s="3"/>
      <c r="G31" s="3"/>
      <c r="H31" s="3"/>
      <c r="I31" s="3"/>
      <c r="J31" s="3"/>
    </row>
    <row r="35" spans="7:7" x14ac:dyDescent="0.2">
      <c r="G35" t="s">
        <v>1505</v>
      </c>
    </row>
    <row r="36" spans="7:7" x14ac:dyDescent="0.2">
      <c r="G36" t="s">
        <v>1506</v>
      </c>
    </row>
    <row r="37" spans="7:7" x14ac:dyDescent="0.2">
      <c r="G37" t="s">
        <v>1538</v>
      </c>
    </row>
    <row r="38" spans="7:7" x14ac:dyDescent="0.2">
      <c r="G38" s="5" t="s">
        <v>1539</v>
      </c>
    </row>
    <row r="40" spans="7:7" x14ac:dyDescent="0.2">
      <c r="G40" s="5" t="s">
        <v>1736</v>
      </c>
    </row>
  </sheetData>
  <customSheetViews>
    <customSheetView guid="{24FA60FA-7D0B-436C-8ED0-796B3F3C5F35}" scale="95" fitToPage="1" showRuler="0" topLeftCell="A37">
      <selection activeCell="H96" sqref="H96"/>
      <pageMargins left="0.75" right="0.75" top="1" bottom="1" header="0.5" footer="0.5"/>
      <pageSetup scale="71" fitToHeight="0" orientation="landscape" r:id="rId1"/>
      <headerFooter alignWithMargins="0"/>
    </customSheetView>
    <customSheetView guid="{35868F84-30BB-46CE-8E91-DCBD494D63D4}" scale="95" fitToPage="1" showRuler="0" topLeftCell="A37">
      <selection activeCell="H96" sqref="H96"/>
      <pageMargins left="0.75" right="0.75" top="1" bottom="1" header="0.5" footer="0.5"/>
      <pageSetup scale="71" fitToHeight="0" orientation="landscape" r:id="rId2"/>
      <headerFooter alignWithMargins="0"/>
    </customSheetView>
  </customSheetViews>
  <phoneticPr fontId="2" type="noConversion"/>
  <hyperlinks>
    <hyperlink ref="B1" location="TOC!A1" display="Return to TOC"/>
  </hyperlinks>
  <pageMargins left="0.75" right="0.75" top="1" bottom="1" header="0.5" footer="0.5"/>
  <pageSetup scale="70" fitToHeight="0" orientation="landscape"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N64"/>
  <sheetViews>
    <sheetView workbookViewId="0">
      <selection activeCell="B1" sqref="B1"/>
    </sheetView>
  </sheetViews>
  <sheetFormatPr defaultRowHeight="12.75" x14ac:dyDescent="0.2"/>
  <cols>
    <col min="2" max="2" width="9" customWidth="1"/>
    <col min="3" max="3" width="10.85546875" bestFit="1" customWidth="1"/>
    <col min="4" max="4" width="9.28515625" customWidth="1"/>
    <col min="5" max="5" width="10.28515625" customWidth="1"/>
    <col min="12" max="12" width="13.85546875" bestFit="1" customWidth="1"/>
    <col min="14" max="14" width="9.28515625" bestFit="1" customWidth="1"/>
    <col min="15" max="15" width="10" bestFit="1" customWidth="1"/>
  </cols>
  <sheetData>
    <row r="1" spans="2:14" x14ac:dyDescent="0.2">
      <c r="B1" s="44" t="s">
        <v>956</v>
      </c>
    </row>
    <row r="3" spans="2:14" x14ac:dyDescent="0.2">
      <c r="B3" t="s">
        <v>1639</v>
      </c>
      <c r="F3" t="s">
        <v>1710</v>
      </c>
      <c r="I3" t="s">
        <v>1360</v>
      </c>
      <c r="M3" t="s">
        <v>1039</v>
      </c>
    </row>
    <row r="4" spans="2:14" x14ac:dyDescent="0.2">
      <c r="B4" s="4" t="s">
        <v>1356</v>
      </c>
      <c r="C4" s="4" t="s">
        <v>1357</v>
      </c>
      <c r="D4" s="4" t="s">
        <v>1678</v>
      </c>
      <c r="F4" s="123" t="s">
        <v>1708</v>
      </c>
      <c r="H4" s="4" t="s">
        <v>467</v>
      </c>
      <c r="I4" s="4" t="s">
        <v>1358</v>
      </c>
      <c r="J4" s="4" t="s">
        <v>1359</v>
      </c>
      <c r="L4" s="4" t="s">
        <v>1502</v>
      </c>
      <c r="M4" s="4" t="s">
        <v>1503</v>
      </c>
      <c r="N4" s="42" t="s">
        <v>1504</v>
      </c>
    </row>
    <row r="5" spans="2:14" x14ac:dyDescent="0.2">
      <c r="B5" s="2">
        <v>143</v>
      </c>
      <c r="C5" s="2">
        <v>117</v>
      </c>
      <c r="D5" s="2">
        <v>130</v>
      </c>
      <c r="F5" s="123">
        <v>135</v>
      </c>
      <c r="H5" s="56">
        <v>85</v>
      </c>
      <c r="I5" s="57"/>
      <c r="J5" s="57"/>
      <c r="L5" s="2" t="s">
        <v>1490</v>
      </c>
      <c r="M5" s="2">
        <v>10</v>
      </c>
      <c r="N5" s="3"/>
    </row>
    <row r="6" spans="2:14" x14ac:dyDescent="0.2">
      <c r="B6" s="2">
        <v>173</v>
      </c>
      <c r="C6" s="2">
        <v>48</v>
      </c>
      <c r="D6" s="2">
        <v>147</v>
      </c>
      <c r="F6" s="123">
        <v>8</v>
      </c>
      <c r="H6" s="56">
        <v>893.33</v>
      </c>
      <c r="I6" s="57"/>
      <c r="J6" s="57"/>
      <c r="L6" s="2" t="s">
        <v>1491</v>
      </c>
      <c r="M6" s="2">
        <v>50</v>
      </c>
      <c r="N6" s="3"/>
    </row>
    <row r="7" spans="2:14" x14ac:dyDescent="0.2">
      <c r="B7" s="2">
        <v>103</v>
      </c>
      <c r="C7" s="2">
        <v>175</v>
      </c>
      <c r="D7" s="2">
        <v>159</v>
      </c>
      <c r="F7" s="123">
        <v>143</v>
      </c>
      <c r="H7" s="56">
        <v>164.46</v>
      </c>
      <c r="I7" s="57"/>
      <c r="J7" s="57"/>
      <c r="L7" s="2" t="s">
        <v>1492</v>
      </c>
      <c r="M7" s="2">
        <v>30</v>
      </c>
      <c r="N7" s="3"/>
    </row>
    <row r="8" spans="2:14" x14ac:dyDescent="0.2">
      <c r="B8" s="2">
        <v>127</v>
      </c>
      <c r="C8" s="2">
        <v>43</v>
      </c>
      <c r="D8" s="2">
        <v>168</v>
      </c>
      <c r="F8" s="123">
        <v>49</v>
      </c>
      <c r="H8" s="56">
        <v>599.69000000000005</v>
      </c>
      <c r="I8" s="57"/>
      <c r="J8" s="57"/>
      <c r="L8" s="2" t="s">
        <v>1493</v>
      </c>
      <c r="M8" s="2">
        <v>20</v>
      </c>
      <c r="N8" s="3"/>
    </row>
    <row r="9" spans="2:14" x14ac:dyDescent="0.2">
      <c r="B9" s="2">
        <v>92</v>
      </c>
      <c r="C9" s="2">
        <v>123</v>
      </c>
      <c r="D9" s="2">
        <v>150</v>
      </c>
      <c r="F9" s="123">
        <v>9</v>
      </c>
      <c r="H9" s="56">
        <v>432</v>
      </c>
      <c r="I9" s="57"/>
      <c r="J9" s="57"/>
      <c r="L9" s="2" t="s">
        <v>1494</v>
      </c>
      <c r="M9" s="2"/>
      <c r="N9" s="3"/>
    </row>
    <row r="10" spans="2:14" x14ac:dyDescent="0.2">
      <c r="B10" s="2">
        <v>189</v>
      </c>
      <c r="C10" s="2">
        <v>73</v>
      </c>
      <c r="D10" s="2">
        <v>185</v>
      </c>
      <c r="F10" s="123">
        <v>97</v>
      </c>
      <c r="H10" s="56">
        <v>316.16000000000003</v>
      </c>
      <c r="I10" s="57"/>
      <c r="J10" s="57"/>
      <c r="L10" s="2" t="s">
        <v>1495</v>
      </c>
      <c r="M10" s="2"/>
      <c r="N10" s="3"/>
    </row>
    <row r="11" spans="2:14" x14ac:dyDescent="0.2">
      <c r="B11" s="2">
        <v>94</v>
      </c>
      <c r="C11" s="2">
        <v>107</v>
      </c>
      <c r="D11" s="2">
        <v>93</v>
      </c>
      <c r="F11" s="123">
        <v>7</v>
      </c>
      <c r="H11" s="56">
        <v>54.59</v>
      </c>
      <c r="I11" s="57"/>
      <c r="J11" s="57"/>
      <c r="L11" s="2" t="s">
        <v>1496</v>
      </c>
      <c r="M11" s="2"/>
      <c r="N11" s="3"/>
    </row>
    <row r="12" spans="2:14" x14ac:dyDescent="0.2">
      <c r="B12" s="2">
        <v>165</v>
      </c>
      <c r="C12" s="2">
        <v>163</v>
      </c>
      <c r="D12" s="2">
        <v>186</v>
      </c>
      <c r="F12" s="123">
        <v>114</v>
      </c>
      <c r="H12" s="56">
        <v>649.6</v>
      </c>
      <c r="I12" s="57"/>
      <c r="J12" s="57"/>
      <c r="L12" s="2" t="s">
        <v>1497</v>
      </c>
      <c r="M12" s="2"/>
      <c r="N12" s="3"/>
    </row>
    <row r="13" spans="2:14" x14ac:dyDescent="0.2">
      <c r="B13" s="2">
        <v>38</v>
      </c>
      <c r="C13" s="2">
        <v>65</v>
      </c>
      <c r="D13" s="2">
        <v>119</v>
      </c>
      <c r="F13" s="123">
        <v>189</v>
      </c>
      <c r="L13" s="2" t="s">
        <v>1498</v>
      </c>
      <c r="M13" s="2"/>
      <c r="N13" s="3"/>
    </row>
    <row r="14" spans="2:14" x14ac:dyDescent="0.2">
      <c r="B14" s="2">
        <v>89</v>
      </c>
      <c r="C14" s="2">
        <v>33</v>
      </c>
      <c r="D14" s="2">
        <v>109</v>
      </c>
      <c r="F14" s="123">
        <v>17</v>
      </c>
      <c r="L14" s="2" t="s">
        <v>1499</v>
      </c>
      <c r="M14" s="2"/>
      <c r="N14" s="3"/>
    </row>
    <row r="15" spans="2:14" x14ac:dyDescent="0.2">
      <c r="B15" s="2">
        <v>47</v>
      </c>
      <c r="C15" s="2">
        <v>105</v>
      </c>
      <c r="D15" s="2">
        <v>62</v>
      </c>
      <c r="F15" s="123">
        <v>44</v>
      </c>
      <c r="L15" s="2" t="s">
        <v>1500</v>
      </c>
      <c r="M15" s="2"/>
      <c r="N15" s="3"/>
    </row>
    <row r="16" spans="2:14" x14ac:dyDescent="0.2">
      <c r="B16" s="2">
        <v>33</v>
      </c>
      <c r="C16" s="2">
        <v>193</v>
      </c>
      <c r="D16" s="2">
        <v>132</v>
      </c>
      <c r="F16" s="123">
        <v>181</v>
      </c>
      <c r="L16" s="2" t="s">
        <v>1501</v>
      </c>
      <c r="M16" s="2"/>
      <c r="N16" s="3"/>
    </row>
    <row r="17" spans="2:6" x14ac:dyDescent="0.2">
      <c r="B17" s="2">
        <v>35</v>
      </c>
      <c r="C17" s="2">
        <v>48</v>
      </c>
      <c r="D17" s="2">
        <v>30</v>
      </c>
      <c r="F17" s="123">
        <v>109</v>
      </c>
    </row>
    <row r="18" spans="2:6" x14ac:dyDescent="0.2">
      <c r="B18" s="2">
        <v>122</v>
      </c>
      <c r="C18" s="2">
        <v>80</v>
      </c>
      <c r="D18" s="2">
        <v>138</v>
      </c>
      <c r="F18" s="123">
        <v>28</v>
      </c>
    </row>
    <row r="19" spans="2:6" x14ac:dyDescent="0.2">
      <c r="B19" s="2">
        <v>102</v>
      </c>
      <c r="C19" s="2">
        <v>40</v>
      </c>
      <c r="D19" s="2">
        <v>84</v>
      </c>
      <c r="F19" s="123">
        <v>97</v>
      </c>
    </row>
    <row r="20" spans="2:6" x14ac:dyDescent="0.2">
      <c r="B20" s="2">
        <v>30</v>
      </c>
      <c r="C20" s="2">
        <v>81</v>
      </c>
      <c r="D20" s="2">
        <v>194</v>
      </c>
      <c r="F20" s="123">
        <v>78</v>
      </c>
    </row>
    <row r="21" spans="2:6" x14ac:dyDescent="0.2">
      <c r="B21" s="2">
        <v>139</v>
      </c>
      <c r="C21" s="2">
        <v>152</v>
      </c>
      <c r="D21" s="2">
        <v>129</v>
      </c>
      <c r="F21" s="123">
        <v>143</v>
      </c>
    </row>
    <row r="22" spans="2:6" x14ac:dyDescent="0.2">
      <c r="B22" s="2">
        <v>163</v>
      </c>
      <c r="C22" s="2">
        <v>196</v>
      </c>
      <c r="D22" s="2">
        <v>62</v>
      </c>
      <c r="F22" s="123">
        <v>17</v>
      </c>
    </row>
    <row r="23" spans="2:6" x14ac:dyDescent="0.2">
      <c r="B23" s="2">
        <v>68</v>
      </c>
      <c r="C23" s="2">
        <v>159</v>
      </c>
      <c r="D23" s="2">
        <v>177</v>
      </c>
      <c r="F23" s="123">
        <v>37</v>
      </c>
    </row>
    <row r="24" spans="2:6" x14ac:dyDescent="0.2">
      <c r="B24" s="2">
        <v>190</v>
      </c>
      <c r="C24" s="2">
        <v>89</v>
      </c>
      <c r="D24" s="2">
        <v>42</v>
      </c>
      <c r="F24" s="123">
        <v>43</v>
      </c>
    </row>
    <row r="25" spans="2:6" x14ac:dyDescent="0.2">
      <c r="B25" s="2">
        <v>105</v>
      </c>
      <c r="C25" s="2">
        <v>166</v>
      </c>
      <c r="D25" s="2">
        <v>66</v>
      </c>
      <c r="F25" s="123">
        <v>44</v>
      </c>
    </row>
    <row r="26" spans="2:6" x14ac:dyDescent="0.2">
      <c r="B26" s="2">
        <v>183</v>
      </c>
      <c r="C26" s="2">
        <v>75</v>
      </c>
      <c r="D26" s="2">
        <v>31</v>
      </c>
      <c r="F26" s="123">
        <v>158</v>
      </c>
    </row>
    <row r="27" spans="2:6" x14ac:dyDescent="0.2">
      <c r="B27" s="2">
        <v>166</v>
      </c>
      <c r="C27" s="2">
        <v>58</v>
      </c>
      <c r="D27" s="2">
        <v>176</v>
      </c>
      <c r="F27" s="123">
        <v>193</v>
      </c>
    </row>
    <row r="28" spans="2:6" x14ac:dyDescent="0.2">
      <c r="B28" s="2">
        <v>143</v>
      </c>
      <c r="C28" s="2">
        <v>196</v>
      </c>
      <c r="D28" s="2">
        <v>167</v>
      </c>
      <c r="F28" s="123">
        <v>174</v>
      </c>
    </row>
    <row r="29" spans="2:6" x14ac:dyDescent="0.2">
      <c r="B29" s="2">
        <v>87</v>
      </c>
      <c r="C29" s="2">
        <v>47</v>
      </c>
      <c r="D29" s="2">
        <v>136</v>
      </c>
      <c r="F29" s="123">
        <v>16</v>
      </c>
    </row>
    <row r="30" spans="2:6" x14ac:dyDescent="0.2">
      <c r="B30" s="3"/>
      <c r="C30" s="3"/>
      <c r="D30" s="3"/>
    </row>
    <row r="36" spans="1:4" x14ac:dyDescent="0.2">
      <c r="A36" s="19" t="s">
        <v>1599</v>
      </c>
      <c r="B36" s="20"/>
      <c r="C36" s="21"/>
      <c r="D36" s="22"/>
    </row>
    <row r="38" spans="1:4" x14ac:dyDescent="0.2">
      <c r="D38" s="19" t="s">
        <v>1600</v>
      </c>
    </row>
    <row r="42" spans="1:4" x14ac:dyDescent="0.2">
      <c r="D42" s="19" t="s">
        <v>1601</v>
      </c>
    </row>
    <row r="46" spans="1:4" x14ac:dyDescent="0.2">
      <c r="D46" s="19" t="s">
        <v>1354</v>
      </c>
    </row>
    <row r="47" spans="1:4" x14ac:dyDescent="0.2">
      <c r="D47" s="19" t="s">
        <v>1355</v>
      </c>
    </row>
    <row r="50" spans="1:1" x14ac:dyDescent="0.2">
      <c r="A50" s="4" t="s">
        <v>1639</v>
      </c>
    </row>
    <row r="52" spans="1:1" x14ac:dyDescent="0.2">
      <c r="A52" t="s">
        <v>16</v>
      </c>
    </row>
    <row r="56" spans="1:1" x14ac:dyDescent="0.2">
      <c r="A56" t="s">
        <v>17</v>
      </c>
    </row>
    <row r="60" spans="1:1" x14ac:dyDescent="0.2">
      <c r="A60" t="s">
        <v>19</v>
      </c>
    </row>
    <row r="64" spans="1:1" x14ac:dyDescent="0.2">
      <c r="A64" t="s">
        <v>18</v>
      </c>
    </row>
  </sheetData>
  <phoneticPr fontId="2" type="noConversion"/>
  <hyperlinks>
    <hyperlink ref="B1" location="TOC!A1" display="Return to TOC"/>
  </hyperlinks>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0"/>
    <pageSetUpPr fitToPage="1"/>
  </sheetPr>
  <dimension ref="A1:P80"/>
  <sheetViews>
    <sheetView workbookViewId="0"/>
  </sheetViews>
  <sheetFormatPr defaultRowHeight="12.75" x14ac:dyDescent="0.2"/>
  <cols>
    <col min="1" max="1" width="4.28515625" customWidth="1"/>
    <col min="2" max="2" width="12.42578125" bestFit="1" customWidth="1"/>
    <col min="3" max="3" width="14.140625" customWidth="1"/>
    <col min="5" max="5" width="27.5703125" bestFit="1" customWidth="1"/>
    <col min="6" max="6" width="9.85546875" bestFit="1" customWidth="1"/>
    <col min="7" max="7" width="30" bestFit="1" customWidth="1"/>
    <col min="8" max="8" width="11.140625" customWidth="1"/>
    <col min="9" max="9" width="28" bestFit="1" customWidth="1"/>
    <col min="12" max="12" width="18.5703125" bestFit="1" customWidth="1"/>
    <col min="15" max="15" width="12.42578125" bestFit="1" customWidth="1"/>
    <col min="16" max="16" width="14.28515625" bestFit="1" customWidth="1"/>
  </cols>
  <sheetData>
    <row r="1" spans="1:4" ht="15" customHeight="1" x14ac:dyDescent="0.2">
      <c r="B1" s="44" t="s">
        <v>956</v>
      </c>
    </row>
    <row r="2" spans="1:4" ht="14.25" customHeight="1" x14ac:dyDescent="0.2"/>
    <row r="6" spans="1:4" x14ac:dyDescent="0.2">
      <c r="A6" s="5"/>
      <c r="B6" s="4" t="s">
        <v>1630</v>
      </c>
      <c r="C6" s="4" t="s">
        <v>467</v>
      </c>
      <c r="D6" s="4" t="s">
        <v>1631</v>
      </c>
    </row>
    <row r="7" spans="1:4" ht="12" customHeight="1" x14ac:dyDescent="0.2">
      <c r="B7" s="2" t="s">
        <v>947</v>
      </c>
      <c r="C7" s="7"/>
      <c r="D7" s="55"/>
    </row>
    <row r="8" spans="1:4" ht="12" customHeight="1" x14ac:dyDescent="0.2">
      <c r="A8" s="5"/>
      <c r="B8" s="2" t="s">
        <v>915</v>
      </c>
      <c r="C8" s="7"/>
      <c r="D8" s="55"/>
    </row>
    <row r="9" spans="1:4" ht="12" customHeight="1" x14ac:dyDescent="0.2">
      <c r="B9" s="2" t="s">
        <v>920</v>
      </c>
      <c r="C9" s="7"/>
      <c r="D9" s="55"/>
    </row>
    <row r="10" spans="1:4" x14ac:dyDescent="0.2">
      <c r="B10" s="2" t="s">
        <v>888</v>
      </c>
      <c r="C10" s="7"/>
      <c r="D10" s="55"/>
    </row>
    <row r="11" spans="1:4" x14ac:dyDescent="0.2">
      <c r="B11" s="2" t="s">
        <v>893</v>
      </c>
      <c r="C11" s="7"/>
      <c r="D11" s="55"/>
    </row>
    <row r="14" spans="1:4" x14ac:dyDescent="0.2">
      <c r="B14" s="4" t="s">
        <v>1540</v>
      </c>
      <c r="C14" s="4" t="s">
        <v>467</v>
      </c>
      <c r="D14" s="4" t="s">
        <v>1631</v>
      </c>
    </row>
    <row r="15" spans="1:4" x14ac:dyDescent="0.2">
      <c r="B15" s="2">
        <v>10010</v>
      </c>
      <c r="C15" s="7"/>
      <c r="D15" s="3"/>
    </row>
    <row r="16" spans="1:4" x14ac:dyDescent="0.2">
      <c r="B16" s="2">
        <v>10020</v>
      </c>
      <c r="C16" s="7"/>
      <c r="D16" s="3"/>
    </row>
    <row r="17" spans="1:10" x14ac:dyDescent="0.2">
      <c r="B17" s="2">
        <v>40001</v>
      </c>
      <c r="C17" s="7"/>
      <c r="D17" s="3"/>
    </row>
    <row r="18" spans="1:10" x14ac:dyDescent="0.2">
      <c r="B18" s="2">
        <v>40011</v>
      </c>
      <c r="C18" s="7"/>
      <c r="D18" s="3"/>
    </row>
    <row r="21" spans="1:10" x14ac:dyDescent="0.2">
      <c r="B21" s="4" t="s">
        <v>1649</v>
      </c>
      <c r="C21" s="4" t="s">
        <v>467</v>
      </c>
      <c r="D21" s="4" t="s">
        <v>1631</v>
      </c>
    </row>
    <row r="22" spans="1:10" x14ac:dyDescent="0.2">
      <c r="B22" s="2" t="s">
        <v>1632</v>
      </c>
      <c r="C22" s="7"/>
      <c r="D22" s="3"/>
    </row>
    <row r="23" spans="1:10" x14ac:dyDescent="0.2">
      <c r="G23" s="5" t="s">
        <v>1682</v>
      </c>
    </row>
    <row r="24" spans="1:10" x14ac:dyDescent="0.2">
      <c r="G24" s="4" t="s">
        <v>1679</v>
      </c>
      <c r="H24" s="4" t="s">
        <v>1681</v>
      </c>
      <c r="I24" s="4" t="s">
        <v>467</v>
      </c>
      <c r="J24" s="4" t="s">
        <v>1631</v>
      </c>
    </row>
    <row r="25" spans="1:10" x14ac:dyDescent="0.2">
      <c r="B25" s="4" t="s">
        <v>467</v>
      </c>
      <c r="C25" s="4" t="s">
        <v>467</v>
      </c>
      <c r="D25" s="4" t="s">
        <v>1631</v>
      </c>
      <c r="G25" s="2" t="s">
        <v>1470</v>
      </c>
      <c r="H25" s="2">
        <v>13010</v>
      </c>
      <c r="I25" s="7"/>
      <c r="J25" s="3"/>
    </row>
    <row r="26" spans="1:10" x14ac:dyDescent="0.2">
      <c r="A26" s="5"/>
      <c r="B26" s="2" t="s">
        <v>1633</v>
      </c>
      <c r="C26" s="7"/>
      <c r="D26" s="3"/>
      <c r="G26" s="2" t="s">
        <v>1</v>
      </c>
      <c r="H26" s="2">
        <v>4</v>
      </c>
      <c r="I26" s="7"/>
      <c r="J26" s="3"/>
    </row>
    <row r="27" spans="1:10" x14ac:dyDescent="0.2">
      <c r="B27" s="2" t="s">
        <v>1634</v>
      </c>
      <c r="C27" s="7"/>
      <c r="D27" s="3"/>
      <c r="G27" s="2" t="s">
        <v>1680</v>
      </c>
      <c r="H27" s="2"/>
      <c r="I27" s="7"/>
      <c r="J27" s="3"/>
    </row>
    <row r="28" spans="1:10" x14ac:dyDescent="0.2">
      <c r="A28" s="5"/>
    </row>
    <row r="31" spans="1:10" x14ac:dyDescent="0.2">
      <c r="F31" s="8"/>
      <c r="H31" s="6"/>
    </row>
    <row r="32" spans="1:10" x14ac:dyDescent="0.2">
      <c r="A32" t="s">
        <v>949</v>
      </c>
      <c r="E32" s="41"/>
    </row>
    <row r="33" spans="2:16" x14ac:dyDescent="0.2">
      <c r="E33" s="41"/>
    </row>
    <row r="34" spans="2:16" x14ac:dyDescent="0.2">
      <c r="E34" s="41"/>
      <c r="F34" s="8"/>
      <c r="H34" s="6"/>
    </row>
    <row r="35" spans="2:16" x14ac:dyDescent="0.2">
      <c r="E35" s="41"/>
      <c r="F35" s="8"/>
      <c r="I35" s="6"/>
    </row>
    <row r="36" spans="2:16" x14ac:dyDescent="0.2">
      <c r="B36" s="4" t="s">
        <v>1482</v>
      </c>
      <c r="C36" s="4" t="s">
        <v>0</v>
      </c>
      <c r="D36" s="4" t="s">
        <v>1649</v>
      </c>
      <c r="E36" s="4" t="s">
        <v>1473</v>
      </c>
      <c r="F36" s="4" t="s">
        <v>1540</v>
      </c>
      <c r="G36" s="4" t="s">
        <v>1474</v>
      </c>
      <c r="H36" s="4" t="s">
        <v>2</v>
      </c>
      <c r="I36" s="4" t="s">
        <v>1472</v>
      </c>
      <c r="J36" s="4" t="s">
        <v>1470</v>
      </c>
      <c r="K36" s="4" t="s">
        <v>1656</v>
      </c>
      <c r="L36" s="4" t="s">
        <v>886</v>
      </c>
      <c r="M36" s="4" t="s">
        <v>887</v>
      </c>
      <c r="N36" s="4" t="s">
        <v>1</v>
      </c>
      <c r="O36" s="4" t="s">
        <v>1471</v>
      </c>
      <c r="P36" s="4" t="s">
        <v>1476</v>
      </c>
    </row>
    <row r="37" spans="2:16" x14ac:dyDescent="0.2">
      <c r="B37" s="2" t="s">
        <v>1483</v>
      </c>
      <c r="C37" s="2" t="s">
        <v>888</v>
      </c>
      <c r="D37" s="2" t="s">
        <v>1651</v>
      </c>
      <c r="E37" s="12" t="s">
        <v>1479</v>
      </c>
      <c r="F37" s="2" t="s">
        <v>1653</v>
      </c>
      <c r="G37" s="12" t="s">
        <v>1543</v>
      </c>
      <c r="H37" s="2" t="s">
        <v>889</v>
      </c>
      <c r="I37" s="12" t="s">
        <v>890</v>
      </c>
      <c r="J37" s="2" t="s">
        <v>891</v>
      </c>
      <c r="K37" s="2" t="s">
        <v>1478</v>
      </c>
      <c r="L37" s="2" t="s">
        <v>892</v>
      </c>
      <c r="M37" s="2">
        <v>2009</v>
      </c>
      <c r="N37" s="2">
        <v>4</v>
      </c>
      <c r="O37" s="2" t="s">
        <v>1483</v>
      </c>
      <c r="P37" s="43">
        <v>208.61</v>
      </c>
    </row>
    <row r="38" spans="2:16" x14ac:dyDescent="0.2">
      <c r="B38" s="2" t="s">
        <v>1483</v>
      </c>
      <c r="C38" s="2" t="s">
        <v>893</v>
      </c>
      <c r="D38" s="2" t="s">
        <v>1659</v>
      </c>
      <c r="E38" s="12" t="s">
        <v>894</v>
      </c>
      <c r="F38" s="2" t="s">
        <v>1655</v>
      </c>
      <c r="G38" s="12" t="s">
        <v>895</v>
      </c>
      <c r="H38" s="2" t="s">
        <v>896</v>
      </c>
      <c r="I38" s="12" t="s">
        <v>897</v>
      </c>
      <c r="J38" s="2" t="s">
        <v>898</v>
      </c>
      <c r="K38" s="2" t="s">
        <v>1478</v>
      </c>
      <c r="L38" s="2" t="s">
        <v>892</v>
      </c>
      <c r="M38" s="2">
        <v>2009</v>
      </c>
      <c r="N38" s="2">
        <v>4</v>
      </c>
      <c r="O38" s="2" t="s">
        <v>1483</v>
      </c>
      <c r="P38" s="43">
        <v>88289719.430000007</v>
      </c>
    </row>
    <row r="39" spans="2:16" x14ac:dyDescent="0.2">
      <c r="B39" s="2" t="s">
        <v>1483</v>
      </c>
      <c r="C39" s="2" t="s">
        <v>888</v>
      </c>
      <c r="D39" s="2" t="s">
        <v>1651</v>
      </c>
      <c r="E39" s="12" t="s">
        <v>1479</v>
      </c>
      <c r="F39" s="2" t="s">
        <v>1653</v>
      </c>
      <c r="G39" s="12" t="s">
        <v>1543</v>
      </c>
      <c r="H39" s="2" t="s">
        <v>899</v>
      </c>
      <c r="I39" s="12" t="s">
        <v>900</v>
      </c>
      <c r="J39" s="2" t="s">
        <v>473</v>
      </c>
      <c r="K39" s="2" t="s">
        <v>1478</v>
      </c>
      <c r="L39" s="2" t="s">
        <v>892</v>
      </c>
      <c r="M39" s="2">
        <v>2009</v>
      </c>
      <c r="N39" s="2">
        <v>8</v>
      </c>
      <c r="O39" s="2" t="s">
        <v>1483</v>
      </c>
      <c r="P39" s="43">
        <v>472.98</v>
      </c>
    </row>
    <row r="40" spans="2:16" x14ac:dyDescent="0.2">
      <c r="B40" s="2" t="s">
        <v>1483</v>
      </c>
      <c r="C40" s="2" t="s">
        <v>893</v>
      </c>
      <c r="D40" s="2" t="s">
        <v>1660</v>
      </c>
      <c r="E40" s="12" t="s">
        <v>901</v>
      </c>
      <c r="F40" s="2" t="s">
        <v>1655</v>
      </c>
      <c r="G40" s="12" t="s">
        <v>895</v>
      </c>
      <c r="H40" s="2" t="s">
        <v>896</v>
      </c>
      <c r="I40" s="12" t="s">
        <v>897</v>
      </c>
      <c r="J40" s="2" t="s">
        <v>1477</v>
      </c>
      <c r="K40" s="2" t="s">
        <v>1478</v>
      </c>
      <c r="L40" s="2" t="s">
        <v>892</v>
      </c>
      <c r="M40" s="2">
        <v>2009</v>
      </c>
      <c r="N40" s="2">
        <v>4</v>
      </c>
      <c r="O40" s="2" t="s">
        <v>1483</v>
      </c>
      <c r="P40" s="43">
        <v>1029758.35</v>
      </c>
    </row>
    <row r="41" spans="2:16" x14ac:dyDescent="0.2">
      <c r="B41" s="2" t="s">
        <v>1483</v>
      </c>
      <c r="C41" s="2" t="s">
        <v>893</v>
      </c>
      <c r="D41" s="2" t="s">
        <v>902</v>
      </c>
      <c r="E41" s="12" t="s">
        <v>903</v>
      </c>
      <c r="F41" s="2" t="s">
        <v>904</v>
      </c>
      <c r="G41" s="12" t="s">
        <v>905</v>
      </c>
      <c r="H41" s="2" t="s">
        <v>9</v>
      </c>
      <c r="I41" s="12" t="s">
        <v>906</v>
      </c>
      <c r="J41" s="2" t="s">
        <v>898</v>
      </c>
      <c r="K41" s="2" t="s">
        <v>1478</v>
      </c>
      <c r="L41" s="2" t="s">
        <v>892</v>
      </c>
      <c r="M41" s="2">
        <v>2009</v>
      </c>
      <c r="N41" s="2">
        <v>6</v>
      </c>
      <c r="O41" s="2" t="s">
        <v>1483</v>
      </c>
      <c r="P41" s="43">
        <v>19170.82</v>
      </c>
    </row>
    <row r="42" spans="2:16" x14ac:dyDescent="0.2">
      <c r="B42" s="2" t="s">
        <v>1484</v>
      </c>
      <c r="C42" s="2" t="s">
        <v>893</v>
      </c>
      <c r="D42" s="2" t="s">
        <v>1651</v>
      </c>
      <c r="E42" s="12" t="s">
        <v>1479</v>
      </c>
      <c r="F42" s="2" t="s">
        <v>12</v>
      </c>
      <c r="G42" s="12" t="s">
        <v>1542</v>
      </c>
      <c r="H42" s="2" t="s">
        <v>11</v>
      </c>
      <c r="I42" s="12" t="s">
        <v>907</v>
      </c>
      <c r="J42" s="2" t="s">
        <v>898</v>
      </c>
      <c r="K42" s="2" t="s">
        <v>1478</v>
      </c>
      <c r="L42" s="2" t="s">
        <v>892</v>
      </c>
      <c r="M42" s="2">
        <v>2009</v>
      </c>
      <c r="N42" s="2">
        <v>4</v>
      </c>
      <c r="O42" s="2" t="s">
        <v>1484</v>
      </c>
      <c r="P42" s="43">
        <v>-10841.6</v>
      </c>
    </row>
    <row r="43" spans="2:16" x14ac:dyDescent="0.2">
      <c r="B43" s="2" t="s">
        <v>1483</v>
      </c>
      <c r="C43" s="2" t="s">
        <v>888</v>
      </c>
      <c r="D43" s="2" t="s">
        <v>1651</v>
      </c>
      <c r="E43" s="12" t="s">
        <v>1479</v>
      </c>
      <c r="F43" s="2" t="s">
        <v>1653</v>
      </c>
      <c r="G43" s="12" t="s">
        <v>1543</v>
      </c>
      <c r="H43" s="2" t="s">
        <v>908</v>
      </c>
      <c r="I43" s="12" t="s">
        <v>909</v>
      </c>
      <c r="J43" s="2" t="s">
        <v>473</v>
      </c>
      <c r="K43" s="2" t="s">
        <v>1478</v>
      </c>
      <c r="L43" s="2" t="s">
        <v>892</v>
      </c>
      <c r="M43" s="2">
        <v>2009</v>
      </c>
      <c r="N43" s="2">
        <v>1</v>
      </c>
      <c r="O43" s="2" t="s">
        <v>1483</v>
      </c>
      <c r="P43" s="43">
        <v>43346.62</v>
      </c>
    </row>
    <row r="44" spans="2:16" x14ac:dyDescent="0.2">
      <c r="B44" s="2" t="s">
        <v>1483</v>
      </c>
      <c r="C44" s="2" t="s">
        <v>888</v>
      </c>
      <c r="D44" s="2" t="s">
        <v>1651</v>
      </c>
      <c r="E44" s="12" t="s">
        <v>1479</v>
      </c>
      <c r="F44" s="2" t="s">
        <v>1653</v>
      </c>
      <c r="G44" s="12" t="s">
        <v>1543</v>
      </c>
      <c r="H44" s="2" t="s">
        <v>910</v>
      </c>
      <c r="I44" s="12" t="s">
        <v>911</v>
      </c>
      <c r="J44" s="2" t="s">
        <v>912</v>
      </c>
      <c r="K44" s="2" t="s">
        <v>1478</v>
      </c>
      <c r="L44" s="2" t="s">
        <v>892</v>
      </c>
      <c r="M44" s="2">
        <v>2009</v>
      </c>
      <c r="N44" s="2">
        <v>5</v>
      </c>
      <c r="O44" s="2" t="s">
        <v>1483</v>
      </c>
      <c r="P44" s="43">
        <v>85</v>
      </c>
    </row>
    <row r="45" spans="2:16" x14ac:dyDescent="0.2">
      <c r="B45" s="2" t="s">
        <v>1483</v>
      </c>
      <c r="C45" s="2" t="s">
        <v>888</v>
      </c>
      <c r="D45" s="2" t="s">
        <v>1651</v>
      </c>
      <c r="E45" s="12" t="s">
        <v>1479</v>
      </c>
      <c r="F45" s="2" t="s">
        <v>1653</v>
      </c>
      <c r="G45" s="12" t="s">
        <v>1543</v>
      </c>
      <c r="H45" s="2" t="s">
        <v>913</v>
      </c>
      <c r="I45" s="12" t="s">
        <v>914</v>
      </c>
      <c r="J45" s="2" t="s">
        <v>473</v>
      </c>
      <c r="K45" s="2" t="s">
        <v>1478</v>
      </c>
      <c r="L45" s="2" t="s">
        <v>892</v>
      </c>
      <c r="M45" s="2">
        <v>2009</v>
      </c>
      <c r="N45" s="2">
        <v>6</v>
      </c>
      <c r="O45" s="2" t="s">
        <v>1483</v>
      </c>
      <c r="P45" s="43">
        <v>893.33</v>
      </c>
    </row>
    <row r="46" spans="2:16" x14ac:dyDescent="0.2">
      <c r="B46" s="2" t="s">
        <v>1483</v>
      </c>
      <c r="C46" s="2" t="s">
        <v>915</v>
      </c>
      <c r="D46" s="2" t="s">
        <v>1651</v>
      </c>
      <c r="E46" s="12" t="s">
        <v>1479</v>
      </c>
      <c r="F46" s="2" t="s">
        <v>1653</v>
      </c>
      <c r="G46" s="12" t="s">
        <v>1543</v>
      </c>
      <c r="H46" s="2" t="s">
        <v>916</v>
      </c>
      <c r="I46" s="12" t="s">
        <v>1488</v>
      </c>
      <c r="J46" s="2" t="s">
        <v>917</v>
      </c>
      <c r="K46" s="2" t="s">
        <v>1478</v>
      </c>
      <c r="L46" s="2" t="s">
        <v>892</v>
      </c>
      <c r="M46" s="2">
        <v>2009</v>
      </c>
      <c r="N46" s="2">
        <v>3</v>
      </c>
      <c r="O46" s="2" t="s">
        <v>1483</v>
      </c>
      <c r="P46" s="43">
        <v>164.46</v>
      </c>
    </row>
    <row r="47" spans="2:16" x14ac:dyDescent="0.2">
      <c r="B47" s="2" t="s">
        <v>1483</v>
      </c>
      <c r="C47" s="2" t="s">
        <v>893</v>
      </c>
      <c r="D47" s="2" t="s">
        <v>1651</v>
      </c>
      <c r="E47" s="12" t="s">
        <v>1479</v>
      </c>
      <c r="F47" s="2" t="s">
        <v>1653</v>
      </c>
      <c r="G47" s="12" t="s">
        <v>1543</v>
      </c>
      <c r="H47" s="2" t="s">
        <v>918</v>
      </c>
      <c r="I47" s="12" t="s">
        <v>919</v>
      </c>
      <c r="J47" s="2" t="s">
        <v>898</v>
      </c>
      <c r="K47" s="2" t="s">
        <v>1478</v>
      </c>
      <c r="L47" s="2" t="s">
        <v>892</v>
      </c>
      <c r="M47" s="2">
        <v>2009</v>
      </c>
      <c r="N47" s="2">
        <v>3</v>
      </c>
      <c r="O47" s="2" t="s">
        <v>1483</v>
      </c>
      <c r="P47" s="43">
        <v>599.69000000000005</v>
      </c>
    </row>
    <row r="48" spans="2:16" x14ac:dyDescent="0.2">
      <c r="B48" s="2" t="s">
        <v>1483</v>
      </c>
      <c r="C48" s="2" t="s">
        <v>920</v>
      </c>
      <c r="D48" s="2" t="s">
        <v>1651</v>
      </c>
      <c r="E48" s="12" t="s">
        <v>1479</v>
      </c>
      <c r="F48" s="2" t="s">
        <v>12</v>
      </c>
      <c r="G48" s="12" t="s">
        <v>1542</v>
      </c>
      <c r="H48" s="2" t="s">
        <v>5</v>
      </c>
      <c r="I48" s="12" t="s">
        <v>921</v>
      </c>
      <c r="J48" s="2" t="s">
        <v>922</v>
      </c>
      <c r="K48" s="2" t="s">
        <v>1478</v>
      </c>
      <c r="L48" s="2" t="s">
        <v>892</v>
      </c>
      <c r="M48" s="2">
        <v>2009</v>
      </c>
      <c r="N48" s="2">
        <v>5</v>
      </c>
      <c r="O48" s="2" t="s">
        <v>1483</v>
      </c>
      <c r="P48" s="43">
        <v>432</v>
      </c>
    </row>
    <row r="49" spans="2:16" x14ac:dyDescent="0.2">
      <c r="B49" s="2" t="s">
        <v>1483</v>
      </c>
      <c r="C49" s="2" t="s">
        <v>893</v>
      </c>
      <c r="D49" s="2" t="s">
        <v>1651</v>
      </c>
      <c r="E49" s="12" t="s">
        <v>1479</v>
      </c>
      <c r="F49" s="2" t="s">
        <v>12</v>
      </c>
      <c r="G49" s="12" t="s">
        <v>1542</v>
      </c>
      <c r="H49" s="2" t="s">
        <v>4</v>
      </c>
      <c r="I49" s="12" t="s">
        <v>923</v>
      </c>
      <c r="J49" s="2" t="s">
        <v>898</v>
      </c>
      <c r="K49" s="2" t="s">
        <v>1478</v>
      </c>
      <c r="L49" s="2" t="s">
        <v>892</v>
      </c>
      <c r="M49" s="2">
        <v>2009</v>
      </c>
      <c r="N49" s="2">
        <v>3</v>
      </c>
      <c r="O49" s="2" t="s">
        <v>1483</v>
      </c>
      <c r="P49" s="43">
        <v>4316.16</v>
      </c>
    </row>
    <row r="50" spans="2:16" x14ac:dyDescent="0.2">
      <c r="B50" s="2" t="s">
        <v>1483</v>
      </c>
      <c r="C50" s="2" t="s">
        <v>893</v>
      </c>
      <c r="D50" s="2" t="s">
        <v>902</v>
      </c>
      <c r="E50" s="12" t="s">
        <v>903</v>
      </c>
      <c r="F50" s="2" t="s">
        <v>904</v>
      </c>
      <c r="G50" s="12" t="s">
        <v>905</v>
      </c>
      <c r="H50" s="2" t="s">
        <v>6</v>
      </c>
      <c r="I50" s="12" t="s">
        <v>1557</v>
      </c>
      <c r="J50" s="2" t="s">
        <v>898</v>
      </c>
      <c r="K50" s="2" t="s">
        <v>1478</v>
      </c>
      <c r="L50" s="2" t="s">
        <v>892</v>
      </c>
      <c r="M50" s="2">
        <v>2009</v>
      </c>
      <c r="N50" s="2">
        <v>8</v>
      </c>
      <c r="O50" s="2" t="s">
        <v>1483</v>
      </c>
      <c r="P50" s="43">
        <v>54.59</v>
      </c>
    </row>
    <row r="51" spans="2:16" x14ac:dyDescent="0.2">
      <c r="B51" s="2" t="s">
        <v>1484</v>
      </c>
      <c r="C51" s="2" t="s">
        <v>888</v>
      </c>
      <c r="D51" s="2" t="s">
        <v>1651</v>
      </c>
      <c r="E51" s="12" t="s">
        <v>1479</v>
      </c>
      <c r="F51" s="2" t="s">
        <v>1653</v>
      </c>
      <c r="G51" s="12" t="s">
        <v>1543</v>
      </c>
      <c r="H51" s="2" t="s">
        <v>924</v>
      </c>
      <c r="I51" s="12" t="s">
        <v>925</v>
      </c>
      <c r="J51" s="2" t="s">
        <v>891</v>
      </c>
      <c r="K51" s="2" t="s">
        <v>1478</v>
      </c>
      <c r="L51" s="2" t="s">
        <v>892</v>
      </c>
      <c r="M51" s="2">
        <v>2009</v>
      </c>
      <c r="N51" s="2">
        <v>1</v>
      </c>
      <c r="O51" s="2" t="s">
        <v>1484</v>
      </c>
      <c r="P51" s="43">
        <v>649.6</v>
      </c>
    </row>
    <row r="52" spans="2:16" x14ac:dyDescent="0.2">
      <c r="B52" s="2" t="s">
        <v>1483</v>
      </c>
      <c r="C52" s="2" t="s">
        <v>893</v>
      </c>
      <c r="D52" s="2" t="s">
        <v>1661</v>
      </c>
      <c r="E52" s="12" t="s">
        <v>926</v>
      </c>
      <c r="F52" s="2" t="s">
        <v>1655</v>
      </c>
      <c r="G52" s="12" t="s">
        <v>895</v>
      </c>
      <c r="H52" s="2" t="s">
        <v>896</v>
      </c>
      <c r="I52" s="12" t="s">
        <v>897</v>
      </c>
      <c r="J52" s="2" t="s">
        <v>898</v>
      </c>
      <c r="K52" s="2" t="s">
        <v>1478</v>
      </c>
      <c r="L52" s="2" t="s">
        <v>892</v>
      </c>
      <c r="M52" s="2">
        <v>2009</v>
      </c>
      <c r="N52" s="2">
        <v>3</v>
      </c>
      <c r="O52" s="2" t="s">
        <v>1483</v>
      </c>
      <c r="P52" s="43">
        <v>70048.429999999993</v>
      </c>
    </row>
    <row r="53" spans="2:16" x14ac:dyDescent="0.2">
      <c r="B53" s="2" t="s">
        <v>1483</v>
      </c>
      <c r="C53" s="2" t="s">
        <v>893</v>
      </c>
      <c r="D53" s="2" t="s">
        <v>1651</v>
      </c>
      <c r="E53" s="12" t="s">
        <v>1479</v>
      </c>
      <c r="F53" s="2" t="s">
        <v>12</v>
      </c>
      <c r="G53" s="12" t="s">
        <v>1542</v>
      </c>
      <c r="H53" s="2" t="s">
        <v>11</v>
      </c>
      <c r="I53" s="12" t="s">
        <v>907</v>
      </c>
      <c r="J53" s="2" t="s">
        <v>1477</v>
      </c>
      <c r="K53" s="2" t="s">
        <v>1478</v>
      </c>
      <c r="L53" s="2" t="s">
        <v>892</v>
      </c>
      <c r="M53" s="2">
        <v>2009</v>
      </c>
      <c r="N53" s="2">
        <v>6</v>
      </c>
      <c r="O53" s="2" t="s">
        <v>1483</v>
      </c>
      <c r="P53" s="43">
        <v>-404.67</v>
      </c>
    </row>
    <row r="54" spans="2:16" x14ac:dyDescent="0.2">
      <c r="B54" s="2" t="s">
        <v>1483</v>
      </c>
      <c r="C54" s="2" t="s">
        <v>893</v>
      </c>
      <c r="D54" s="2" t="s">
        <v>1660</v>
      </c>
      <c r="E54" s="12" t="s">
        <v>901</v>
      </c>
      <c r="F54" s="2" t="s">
        <v>1655</v>
      </c>
      <c r="G54" s="12" t="s">
        <v>895</v>
      </c>
      <c r="H54" s="2" t="s">
        <v>896</v>
      </c>
      <c r="I54" s="12" t="s">
        <v>897</v>
      </c>
      <c r="J54" s="2" t="s">
        <v>1477</v>
      </c>
      <c r="K54" s="2" t="s">
        <v>1478</v>
      </c>
      <c r="L54" s="2" t="s">
        <v>892</v>
      </c>
      <c r="M54" s="2">
        <v>2009</v>
      </c>
      <c r="N54" s="2">
        <v>1</v>
      </c>
      <c r="O54" s="2" t="s">
        <v>1483</v>
      </c>
      <c r="P54" s="43">
        <v>1020036.33</v>
      </c>
    </row>
    <row r="55" spans="2:16" x14ac:dyDescent="0.2">
      <c r="B55" s="2" t="s">
        <v>1483</v>
      </c>
      <c r="C55" s="2" t="s">
        <v>893</v>
      </c>
      <c r="D55" s="2" t="s">
        <v>1651</v>
      </c>
      <c r="E55" s="12" t="s">
        <v>1479</v>
      </c>
      <c r="F55" s="2" t="s">
        <v>1653</v>
      </c>
      <c r="G55" s="12" t="s">
        <v>1543</v>
      </c>
      <c r="H55" s="2" t="s">
        <v>927</v>
      </c>
      <c r="I55" s="12" t="s">
        <v>928</v>
      </c>
      <c r="J55" s="2" t="s">
        <v>898</v>
      </c>
      <c r="K55" s="2" t="s">
        <v>1478</v>
      </c>
      <c r="L55" s="2" t="s">
        <v>892</v>
      </c>
      <c r="M55" s="2">
        <v>2009</v>
      </c>
      <c r="N55" s="2">
        <v>6</v>
      </c>
      <c r="O55" s="2" t="s">
        <v>1483</v>
      </c>
      <c r="P55" s="43">
        <v>163825.01999999999</v>
      </c>
    </row>
    <row r="56" spans="2:16" x14ac:dyDescent="0.2">
      <c r="B56" s="2" t="s">
        <v>1483</v>
      </c>
      <c r="C56" s="2" t="s">
        <v>915</v>
      </c>
      <c r="D56" s="2" t="s">
        <v>1651</v>
      </c>
      <c r="E56" s="12" t="s">
        <v>1479</v>
      </c>
      <c r="F56" s="2" t="s">
        <v>12</v>
      </c>
      <c r="G56" s="12" t="s">
        <v>1542</v>
      </c>
      <c r="H56" s="2" t="s">
        <v>11</v>
      </c>
      <c r="I56" s="12" t="s">
        <v>907</v>
      </c>
      <c r="J56" s="2" t="s">
        <v>917</v>
      </c>
      <c r="K56" s="2" t="s">
        <v>1478</v>
      </c>
      <c r="L56" s="2" t="s">
        <v>892</v>
      </c>
      <c r="M56" s="2">
        <v>2009</v>
      </c>
      <c r="N56" s="2">
        <v>7</v>
      </c>
      <c r="O56" s="2" t="s">
        <v>1483</v>
      </c>
      <c r="P56" s="43">
        <v>251396.03</v>
      </c>
    </row>
    <row r="57" spans="2:16" x14ac:dyDescent="0.2">
      <c r="B57" s="2" t="s">
        <v>1483</v>
      </c>
      <c r="C57" s="2" t="s">
        <v>888</v>
      </c>
      <c r="D57" s="2" t="s">
        <v>1651</v>
      </c>
      <c r="E57" s="12" t="s">
        <v>1479</v>
      </c>
      <c r="F57" s="2" t="s">
        <v>1653</v>
      </c>
      <c r="G57" s="12" t="s">
        <v>1543</v>
      </c>
      <c r="H57" s="2" t="s">
        <v>929</v>
      </c>
      <c r="I57" s="12" t="s">
        <v>930</v>
      </c>
      <c r="J57" s="2" t="s">
        <v>891</v>
      </c>
      <c r="K57" s="2" t="s">
        <v>1478</v>
      </c>
      <c r="L57" s="2" t="s">
        <v>892</v>
      </c>
      <c r="M57" s="2">
        <v>2009</v>
      </c>
      <c r="N57" s="2">
        <v>7</v>
      </c>
      <c r="O57" s="2" t="s">
        <v>1483</v>
      </c>
      <c r="P57" s="43">
        <v>507</v>
      </c>
    </row>
    <row r="58" spans="2:16" x14ac:dyDescent="0.2">
      <c r="B58" s="2" t="s">
        <v>1483</v>
      </c>
      <c r="C58" s="2" t="s">
        <v>920</v>
      </c>
      <c r="D58" s="2" t="s">
        <v>1651</v>
      </c>
      <c r="E58" s="12" t="s">
        <v>1479</v>
      </c>
      <c r="F58" s="2" t="s">
        <v>12</v>
      </c>
      <c r="G58" s="12" t="s">
        <v>1542</v>
      </c>
      <c r="H58" s="2" t="s">
        <v>11</v>
      </c>
      <c r="I58" s="12" t="s">
        <v>907</v>
      </c>
      <c r="J58" s="2" t="s">
        <v>922</v>
      </c>
      <c r="K58" s="2" t="s">
        <v>1478</v>
      </c>
      <c r="L58" s="2" t="s">
        <v>892</v>
      </c>
      <c r="M58" s="2">
        <v>2009</v>
      </c>
      <c r="N58" s="2">
        <v>7</v>
      </c>
      <c r="O58" s="2" t="s">
        <v>1483</v>
      </c>
      <c r="P58" s="43">
        <v>199767.25</v>
      </c>
    </row>
    <row r="59" spans="2:16" x14ac:dyDescent="0.2">
      <c r="B59" s="2" t="s">
        <v>1483</v>
      </c>
      <c r="C59" s="2" t="s">
        <v>893</v>
      </c>
      <c r="D59" s="2" t="s">
        <v>1660</v>
      </c>
      <c r="E59" s="12" t="s">
        <v>901</v>
      </c>
      <c r="F59" s="2" t="s">
        <v>1655</v>
      </c>
      <c r="G59" s="12" t="s">
        <v>895</v>
      </c>
      <c r="H59" s="2" t="s">
        <v>896</v>
      </c>
      <c r="I59" s="12" t="s">
        <v>897</v>
      </c>
      <c r="J59" s="2" t="s">
        <v>898</v>
      </c>
      <c r="K59" s="2" t="s">
        <v>1478</v>
      </c>
      <c r="L59" s="2" t="s">
        <v>892</v>
      </c>
      <c r="M59" s="2">
        <v>2009</v>
      </c>
      <c r="N59" s="2">
        <v>8</v>
      </c>
      <c r="O59" s="2" t="s">
        <v>1483</v>
      </c>
      <c r="P59" s="43">
        <v>473657.87</v>
      </c>
    </row>
    <row r="60" spans="2:16" x14ac:dyDescent="0.2">
      <c r="B60" s="2" t="s">
        <v>1483</v>
      </c>
      <c r="C60" s="2" t="s">
        <v>893</v>
      </c>
      <c r="D60" s="2" t="s">
        <v>1651</v>
      </c>
      <c r="E60" s="12" t="s">
        <v>1479</v>
      </c>
      <c r="F60" s="2" t="s">
        <v>1653</v>
      </c>
      <c r="G60" s="12" t="s">
        <v>1543</v>
      </c>
      <c r="H60" s="2" t="s">
        <v>931</v>
      </c>
      <c r="I60" s="12" t="s">
        <v>932</v>
      </c>
      <c r="J60" s="2" t="s">
        <v>898</v>
      </c>
      <c r="K60" s="2" t="s">
        <v>1478</v>
      </c>
      <c r="L60" s="2" t="s">
        <v>892</v>
      </c>
      <c r="M60" s="2">
        <v>2009</v>
      </c>
      <c r="N60" s="2">
        <v>4</v>
      </c>
      <c r="O60" s="2" t="s">
        <v>1483</v>
      </c>
      <c r="P60" s="43">
        <v>-6600</v>
      </c>
    </row>
    <row r="61" spans="2:16" x14ac:dyDescent="0.2">
      <c r="B61" s="2" t="s">
        <v>1483</v>
      </c>
      <c r="C61" s="2" t="s">
        <v>920</v>
      </c>
      <c r="D61" s="2" t="s">
        <v>1651</v>
      </c>
      <c r="E61" s="12" t="s">
        <v>1479</v>
      </c>
      <c r="F61" s="2" t="s">
        <v>1653</v>
      </c>
      <c r="G61" s="12" t="s">
        <v>1543</v>
      </c>
      <c r="H61" s="2" t="s">
        <v>933</v>
      </c>
      <c r="I61" s="12" t="s">
        <v>1489</v>
      </c>
      <c r="J61" s="2" t="s">
        <v>922</v>
      </c>
      <c r="K61" s="2" t="s">
        <v>1478</v>
      </c>
      <c r="L61" s="2" t="s">
        <v>892</v>
      </c>
      <c r="M61" s="2">
        <v>2009</v>
      </c>
      <c r="N61" s="2">
        <v>9</v>
      </c>
      <c r="O61" s="2" t="s">
        <v>1483</v>
      </c>
      <c r="P61" s="43">
        <v>649</v>
      </c>
    </row>
    <row r="62" spans="2:16" x14ac:dyDescent="0.2">
      <c r="B62" s="2" t="s">
        <v>1483</v>
      </c>
      <c r="C62" s="2" t="s">
        <v>893</v>
      </c>
      <c r="D62" s="2" t="s">
        <v>1659</v>
      </c>
      <c r="E62" s="12" t="s">
        <v>894</v>
      </c>
      <c r="F62" s="2" t="s">
        <v>1655</v>
      </c>
      <c r="G62" s="12" t="s">
        <v>895</v>
      </c>
      <c r="H62" s="2" t="s">
        <v>896</v>
      </c>
      <c r="I62" s="12" t="s">
        <v>897</v>
      </c>
      <c r="J62" s="2" t="s">
        <v>898</v>
      </c>
      <c r="K62" s="2" t="s">
        <v>1478</v>
      </c>
      <c r="L62" s="2" t="s">
        <v>892</v>
      </c>
      <c r="M62" s="2">
        <v>2009</v>
      </c>
      <c r="N62" s="2">
        <v>1</v>
      </c>
      <c r="O62" s="2" t="s">
        <v>1483</v>
      </c>
      <c r="P62" s="43">
        <v>87939337.680000007</v>
      </c>
    </row>
    <row r="63" spans="2:16" x14ac:dyDescent="0.2">
      <c r="B63" s="2" t="s">
        <v>1483</v>
      </c>
      <c r="C63" s="2" t="s">
        <v>893</v>
      </c>
      <c r="D63" s="2" t="s">
        <v>1651</v>
      </c>
      <c r="E63" s="12" t="s">
        <v>1479</v>
      </c>
      <c r="F63" s="2" t="s">
        <v>1653</v>
      </c>
      <c r="G63" s="12" t="s">
        <v>1543</v>
      </c>
      <c r="H63" s="2" t="s">
        <v>934</v>
      </c>
      <c r="I63" s="12" t="s">
        <v>935</v>
      </c>
      <c r="J63" s="2" t="s">
        <v>898</v>
      </c>
      <c r="K63" s="2" t="s">
        <v>1478</v>
      </c>
      <c r="L63" s="2" t="s">
        <v>892</v>
      </c>
      <c r="M63" s="2">
        <v>2009</v>
      </c>
      <c r="N63" s="2">
        <v>8</v>
      </c>
      <c r="O63" s="2" t="s">
        <v>1483</v>
      </c>
      <c r="P63" s="43">
        <v>19.57</v>
      </c>
    </row>
    <row r="64" spans="2:16" x14ac:dyDescent="0.2">
      <c r="B64" s="2" t="s">
        <v>1483</v>
      </c>
      <c r="C64" s="2" t="s">
        <v>893</v>
      </c>
      <c r="D64" s="2" t="s">
        <v>902</v>
      </c>
      <c r="E64" s="12" t="s">
        <v>903</v>
      </c>
      <c r="F64" s="2" t="s">
        <v>904</v>
      </c>
      <c r="G64" s="12" t="s">
        <v>905</v>
      </c>
      <c r="H64" s="2" t="s">
        <v>8</v>
      </c>
      <c r="I64" s="12" t="s">
        <v>1552</v>
      </c>
      <c r="J64" s="2" t="s">
        <v>898</v>
      </c>
      <c r="K64" s="2" t="s">
        <v>1478</v>
      </c>
      <c r="L64" s="2" t="s">
        <v>892</v>
      </c>
      <c r="M64" s="2">
        <v>2009</v>
      </c>
      <c r="N64" s="2">
        <v>4</v>
      </c>
      <c r="O64" s="2" t="s">
        <v>1483</v>
      </c>
      <c r="P64" s="43">
        <v>51.07</v>
      </c>
    </row>
    <row r="65" spans="2:16" x14ac:dyDescent="0.2">
      <c r="B65" s="2" t="s">
        <v>1483</v>
      </c>
      <c r="C65" s="2" t="s">
        <v>888</v>
      </c>
      <c r="D65" s="2" t="s">
        <v>1651</v>
      </c>
      <c r="E65" s="12" t="s">
        <v>1479</v>
      </c>
      <c r="F65" s="2" t="s">
        <v>1653</v>
      </c>
      <c r="G65" s="12" t="s">
        <v>1543</v>
      </c>
      <c r="H65" s="2" t="s">
        <v>936</v>
      </c>
      <c r="I65" s="12" t="s">
        <v>937</v>
      </c>
      <c r="J65" s="2" t="s">
        <v>912</v>
      </c>
      <c r="K65" s="2" t="s">
        <v>1478</v>
      </c>
      <c r="L65" s="2" t="s">
        <v>892</v>
      </c>
      <c r="M65" s="2">
        <v>2009</v>
      </c>
      <c r="N65" s="2">
        <v>9</v>
      </c>
      <c r="O65" s="2" t="s">
        <v>1483</v>
      </c>
      <c r="P65" s="43">
        <v>784</v>
      </c>
    </row>
    <row r="66" spans="2:16" x14ac:dyDescent="0.2">
      <c r="B66" s="2" t="s">
        <v>1483</v>
      </c>
      <c r="C66" s="2" t="s">
        <v>893</v>
      </c>
      <c r="D66" s="2" t="s">
        <v>1651</v>
      </c>
      <c r="E66" s="12" t="s">
        <v>1479</v>
      </c>
      <c r="F66" s="2" t="s">
        <v>1653</v>
      </c>
      <c r="G66" s="12" t="s">
        <v>1543</v>
      </c>
      <c r="H66" s="2" t="s">
        <v>916</v>
      </c>
      <c r="I66" s="12" t="s">
        <v>1488</v>
      </c>
      <c r="J66" s="2" t="s">
        <v>898</v>
      </c>
      <c r="K66" s="2" t="s">
        <v>1478</v>
      </c>
      <c r="L66" s="2" t="s">
        <v>892</v>
      </c>
      <c r="M66" s="2">
        <v>2009</v>
      </c>
      <c r="N66" s="2">
        <v>4</v>
      </c>
      <c r="O66" s="2" t="s">
        <v>1483</v>
      </c>
      <c r="P66" s="43">
        <v>224.4</v>
      </c>
    </row>
    <row r="67" spans="2:16" x14ac:dyDescent="0.2">
      <c r="B67" s="2" t="s">
        <v>1483</v>
      </c>
      <c r="C67" s="2" t="s">
        <v>893</v>
      </c>
      <c r="D67" s="2" t="s">
        <v>902</v>
      </c>
      <c r="E67" s="12" t="s">
        <v>903</v>
      </c>
      <c r="F67" s="2" t="s">
        <v>904</v>
      </c>
      <c r="G67" s="12" t="s">
        <v>905</v>
      </c>
      <c r="H67" s="2" t="s">
        <v>6</v>
      </c>
      <c r="I67" s="12" t="s">
        <v>1557</v>
      </c>
      <c r="J67" s="2" t="s">
        <v>898</v>
      </c>
      <c r="K67" s="2" t="s">
        <v>1478</v>
      </c>
      <c r="L67" s="2" t="s">
        <v>892</v>
      </c>
      <c r="M67" s="2">
        <v>2009</v>
      </c>
      <c r="N67" s="2">
        <v>4</v>
      </c>
      <c r="O67" s="2" t="s">
        <v>1483</v>
      </c>
      <c r="P67" s="43">
        <v>54.6</v>
      </c>
    </row>
    <row r="68" spans="2:16" x14ac:dyDescent="0.2">
      <c r="B68" s="2" t="s">
        <v>1483</v>
      </c>
      <c r="C68" s="2" t="s">
        <v>920</v>
      </c>
      <c r="D68" s="2" t="s">
        <v>1651</v>
      </c>
      <c r="E68" s="12" t="s">
        <v>1479</v>
      </c>
      <c r="F68" s="2" t="s">
        <v>1653</v>
      </c>
      <c r="G68" s="12" t="s">
        <v>1543</v>
      </c>
      <c r="H68" s="2" t="s">
        <v>936</v>
      </c>
      <c r="I68" s="12" t="s">
        <v>937</v>
      </c>
      <c r="J68" s="2" t="s">
        <v>922</v>
      </c>
      <c r="K68" s="2" t="s">
        <v>1478</v>
      </c>
      <c r="L68" s="2" t="s">
        <v>892</v>
      </c>
      <c r="M68" s="2">
        <v>2009</v>
      </c>
      <c r="N68" s="2">
        <v>5</v>
      </c>
      <c r="O68" s="2" t="s">
        <v>1483</v>
      </c>
      <c r="P68" s="43">
        <v>313.52999999999997</v>
      </c>
    </row>
    <row r="69" spans="2:16" x14ac:dyDescent="0.2">
      <c r="B69" s="2" t="s">
        <v>1483</v>
      </c>
      <c r="C69" s="2" t="s">
        <v>888</v>
      </c>
      <c r="D69" s="2" t="s">
        <v>1651</v>
      </c>
      <c r="E69" s="12" t="s">
        <v>1479</v>
      </c>
      <c r="F69" s="2" t="s">
        <v>1653</v>
      </c>
      <c r="G69" s="12" t="s">
        <v>1543</v>
      </c>
      <c r="H69" s="2" t="s">
        <v>916</v>
      </c>
      <c r="I69" s="12" t="s">
        <v>1488</v>
      </c>
      <c r="J69" s="2" t="s">
        <v>473</v>
      </c>
      <c r="K69" s="2" t="s">
        <v>1478</v>
      </c>
      <c r="L69" s="2" t="s">
        <v>892</v>
      </c>
      <c r="M69" s="2">
        <v>2009</v>
      </c>
      <c r="N69" s="2">
        <v>5</v>
      </c>
      <c r="O69" s="2" t="s">
        <v>1483</v>
      </c>
      <c r="P69" s="43">
        <v>237.47</v>
      </c>
    </row>
    <row r="70" spans="2:16" x14ac:dyDescent="0.2">
      <c r="B70" s="2" t="s">
        <v>1483</v>
      </c>
      <c r="C70" s="2" t="s">
        <v>888</v>
      </c>
      <c r="D70" s="2" t="s">
        <v>1651</v>
      </c>
      <c r="E70" s="12" t="s">
        <v>1479</v>
      </c>
      <c r="F70" s="2" t="s">
        <v>1653</v>
      </c>
      <c r="G70" s="12" t="s">
        <v>1543</v>
      </c>
      <c r="H70" s="2" t="s">
        <v>938</v>
      </c>
      <c r="I70" s="12" t="s">
        <v>939</v>
      </c>
      <c r="J70" s="2" t="s">
        <v>912</v>
      </c>
      <c r="K70" s="2" t="s">
        <v>1478</v>
      </c>
      <c r="L70" s="2" t="s">
        <v>892</v>
      </c>
      <c r="M70" s="2">
        <v>2009</v>
      </c>
      <c r="N70" s="2">
        <v>2</v>
      </c>
      <c r="O70" s="2" t="s">
        <v>1483</v>
      </c>
      <c r="P70" s="43">
        <v>9</v>
      </c>
    </row>
    <row r="71" spans="2:16" x14ac:dyDescent="0.2">
      <c r="B71" s="2" t="s">
        <v>1483</v>
      </c>
      <c r="C71" s="2" t="s">
        <v>893</v>
      </c>
      <c r="D71" s="2" t="s">
        <v>902</v>
      </c>
      <c r="E71" s="12" t="s">
        <v>903</v>
      </c>
      <c r="F71" s="2" t="s">
        <v>904</v>
      </c>
      <c r="G71" s="12" t="s">
        <v>905</v>
      </c>
      <c r="H71" s="2" t="s">
        <v>7</v>
      </c>
      <c r="I71" s="12" t="s">
        <v>940</v>
      </c>
      <c r="J71" s="2" t="s">
        <v>898</v>
      </c>
      <c r="K71" s="2" t="s">
        <v>1478</v>
      </c>
      <c r="L71" s="2" t="s">
        <v>892</v>
      </c>
      <c r="M71" s="2">
        <v>2009</v>
      </c>
      <c r="N71" s="2">
        <v>1</v>
      </c>
      <c r="O71" s="2" t="s">
        <v>1483</v>
      </c>
      <c r="P71" s="43">
        <v>9232.56</v>
      </c>
    </row>
    <row r="72" spans="2:16" x14ac:dyDescent="0.2">
      <c r="B72" s="2" t="s">
        <v>1483</v>
      </c>
      <c r="C72" s="2" t="s">
        <v>888</v>
      </c>
      <c r="D72" s="2" t="s">
        <v>1651</v>
      </c>
      <c r="E72" s="12" t="s">
        <v>1479</v>
      </c>
      <c r="F72" s="2" t="s">
        <v>1653</v>
      </c>
      <c r="G72" s="12" t="s">
        <v>1543</v>
      </c>
      <c r="H72" s="2" t="s">
        <v>941</v>
      </c>
      <c r="I72" s="12" t="s">
        <v>942</v>
      </c>
      <c r="J72" s="2" t="s">
        <v>473</v>
      </c>
      <c r="K72" s="2" t="s">
        <v>1478</v>
      </c>
      <c r="L72" s="2" t="s">
        <v>892</v>
      </c>
      <c r="M72" s="2">
        <v>2009</v>
      </c>
      <c r="N72" s="2">
        <v>6</v>
      </c>
      <c r="O72" s="2" t="s">
        <v>1483</v>
      </c>
      <c r="P72" s="43">
        <v>36</v>
      </c>
    </row>
    <row r="73" spans="2:16" x14ac:dyDescent="0.2">
      <c r="B73" s="2" t="s">
        <v>1483</v>
      </c>
      <c r="C73" s="2" t="s">
        <v>920</v>
      </c>
      <c r="D73" s="2" t="s">
        <v>1651</v>
      </c>
      <c r="E73" s="12" t="s">
        <v>1479</v>
      </c>
      <c r="F73" s="2" t="s">
        <v>1653</v>
      </c>
      <c r="G73" s="12" t="s">
        <v>1543</v>
      </c>
      <c r="H73" s="2" t="s">
        <v>10</v>
      </c>
      <c r="I73" s="12" t="s">
        <v>943</v>
      </c>
      <c r="J73" s="2" t="s">
        <v>922</v>
      </c>
      <c r="K73" s="2" t="s">
        <v>1478</v>
      </c>
      <c r="L73" s="2" t="s">
        <v>892</v>
      </c>
      <c r="M73" s="2">
        <v>2009</v>
      </c>
      <c r="N73" s="2">
        <v>9</v>
      </c>
      <c r="O73" s="2" t="s">
        <v>1483</v>
      </c>
      <c r="P73" s="43">
        <v>91.26</v>
      </c>
    </row>
    <row r="74" spans="2:16" x14ac:dyDescent="0.2">
      <c r="B74" s="2" t="s">
        <v>1483</v>
      </c>
      <c r="C74" s="2" t="s">
        <v>893</v>
      </c>
      <c r="D74" s="2" t="s">
        <v>902</v>
      </c>
      <c r="E74" s="12" t="s">
        <v>903</v>
      </c>
      <c r="F74" s="2" t="s">
        <v>904</v>
      </c>
      <c r="G74" s="12" t="s">
        <v>905</v>
      </c>
      <c r="H74" s="2" t="s">
        <v>918</v>
      </c>
      <c r="I74" s="12" t="s">
        <v>919</v>
      </c>
      <c r="J74" s="2" t="s">
        <v>898</v>
      </c>
      <c r="K74" s="2" t="s">
        <v>1478</v>
      </c>
      <c r="L74" s="2" t="s">
        <v>892</v>
      </c>
      <c r="M74" s="2">
        <v>2009</v>
      </c>
      <c r="N74" s="2">
        <v>3</v>
      </c>
      <c r="O74" s="2" t="s">
        <v>1483</v>
      </c>
      <c r="P74" s="43">
        <v>237.5</v>
      </c>
    </row>
    <row r="75" spans="2:16" x14ac:dyDescent="0.2">
      <c r="B75" s="2" t="s">
        <v>1483</v>
      </c>
      <c r="C75" s="2" t="s">
        <v>893</v>
      </c>
      <c r="D75" s="2" t="s">
        <v>1651</v>
      </c>
      <c r="E75" s="12" t="s">
        <v>1479</v>
      </c>
      <c r="F75" s="2" t="s">
        <v>1653</v>
      </c>
      <c r="G75" s="12" t="s">
        <v>1543</v>
      </c>
      <c r="H75" s="2" t="s">
        <v>916</v>
      </c>
      <c r="I75" s="12" t="s">
        <v>1488</v>
      </c>
      <c r="J75" s="2" t="s">
        <v>898</v>
      </c>
      <c r="K75" s="2" t="s">
        <v>1478</v>
      </c>
      <c r="L75" s="2" t="s">
        <v>892</v>
      </c>
      <c r="M75" s="2">
        <v>2009</v>
      </c>
      <c r="N75" s="2">
        <v>3</v>
      </c>
      <c r="O75" s="2" t="s">
        <v>1483</v>
      </c>
      <c r="P75" s="43">
        <v>1088.8900000000001</v>
      </c>
    </row>
    <row r="76" spans="2:16" x14ac:dyDescent="0.2">
      <c r="B76" s="2" t="s">
        <v>1483</v>
      </c>
      <c r="C76" s="2" t="s">
        <v>893</v>
      </c>
      <c r="D76" s="2" t="s">
        <v>1651</v>
      </c>
      <c r="E76" s="12" t="s">
        <v>1479</v>
      </c>
      <c r="F76" s="2" t="s">
        <v>12</v>
      </c>
      <c r="G76" s="12" t="s">
        <v>1542</v>
      </c>
      <c r="H76" s="2" t="s">
        <v>13</v>
      </c>
      <c r="I76" s="12" t="s">
        <v>944</v>
      </c>
      <c r="J76" s="2" t="s">
        <v>898</v>
      </c>
      <c r="K76" s="2" t="s">
        <v>1478</v>
      </c>
      <c r="L76" s="2" t="s">
        <v>892</v>
      </c>
      <c r="M76" s="2">
        <v>2009</v>
      </c>
      <c r="N76" s="2">
        <v>5</v>
      </c>
      <c r="O76" s="2" t="s">
        <v>1483</v>
      </c>
      <c r="P76" s="43">
        <v>11978.83</v>
      </c>
    </row>
    <row r="77" spans="2:16" x14ac:dyDescent="0.2">
      <c r="B77" s="2" t="s">
        <v>1483</v>
      </c>
      <c r="C77" s="2" t="s">
        <v>893</v>
      </c>
      <c r="D77" s="2" t="s">
        <v>1659</v>
      </c>
      <c r="E77" s="12" t="s">
        <v>894</v>
      </c>
      <c r="F77" s="2" t="s">
        <v>1655</v>
      </c>
      <c r="G77" s="12" t="s">
        <v>895</v>
      </c>
      <c r="H77" s="2" t="s">
        <v>931</v>
      </c>
      <c r="I77" s="12" t="s">
        <v>932</v>
      </c>
      <c r="J77" s="2" t="s">
        <v>898</v>
      </c>
      <c r="K77" s="2" t="s">
        <v>1478</v>
      </c>
      <c r="L77" s="2" t="s">
        <v>892</v>
      </c>
      <c r="M77" s="2">
        <v>2009</v>
      </c>
      <c r="N77" s="2">
        <v>4</v>
      </c>
      <c r="O77" s="2" t="s">
        <v>1483</v>
      </c>
      <c r="P77" s="43">
        <v>21261.25</v>
      </c>
    </row>
    <row r="78" spans="2:16" x14ac:dyDescent="0.2">
      <c r="B78" s="2" t="s">
        <v>1483</v>
      </c>
      <c r="C78" s="2" t="s">
        <v>888</v>
      </c>
      <c r="D78" s="2" t="s">
        <v>1651</v>
      </c>
      <c r="E78" s="12" t="s">
        <v>1479</v>
      </c>
      <c r="F78" s="2" t="s">
        <v>1653</v>
      </c>
      <c r="G78" s="12" t="s">
        <v>1543</v>
      </c>
      <c r="H78" s="2" t="s">
        <v>945</v>
      </c>
      <c r="I78" s="12" t="s">
        <v>946</v>
      </c>
      <c r="J78" s="2" t="s">
        <v>473</v>
      </c>
      <c r="K78" s="2" t="s">
        <v>1478</v>
      </c>
      <c r="L78" s="2" t="s">
        <v>892</v>
      </c>
      <c r="M78" s="2">
        <v>2009</v>
      </c>
      <c r="N78" s="2">
        <v>4</v>
      </c>
      <c r="O78" s="2" t="s">
        <v>1483</v>
      </c>
      <c r="P78" s="43">
        <v>162</v>
      </c>
    </row>
    <row r="79" spans="2:16" x14ac:dyDescent="0.2">
      <c r="B79" s="2" t="s">
        <v>1483</v>
      </c>
      <c r="C79" s="2" t="s">
        <v>947</v>
      </c>
      <c r="D79" s="2" t="s">
        <v>1651</v>
      </c>
      <c r="E79" s="12" t="s">
        <v>1479</v>
      </c>
      <c r="F79" s="2" t="s">
        <v>1653</v>
      </c>
      <c r="G79" s="12" t="s">
        <v>1543</v>
      </c>
      <c r="H79" s="2" t="s">
        <v>918</v>
      </c>
      <c r="I79" s="12" t="s">
        <v>919</v>
      </c>
      <c r="J79" s="2" t="s">
        <v>948</v>
      </c>
      <c r="K79" s="2" t="s">
        <v>1478</v>
      </c>
      <c r="L79" s="2" t="s">
        <v>892</v>
      </c>
      <c r="M79" s="2">
        <v>2009</v>
      </c>
      <c r="N79" s="2">
        <v>3</v>
      </c>
      <c r="O79" s="2" t="s">
        <v>1483</v>
      </c>
      <c r="P79" s="43">
        <v>281.75</v>
      </c>
    </row>
    <row r="80" spans="2:16" x14ac:dyDescent="0.2">
      <c r="B80" s="2" t="s">
        <v>1483</v>
      </c>
      <c r="C80" s="2" t="s">
        <v>920</v>
      </c>
      <c r="D80" s="2" t="s">
        <v>1651</v>
      </c>
      <c r="E80" s="12" t="s">
        <v>1479</v>
      </c>
      <c r="F80" s="2" t="s">
        <v>1653</v>
      </c>
      <c r="G80" s="12" t="s">
        <v>1543</v>
      </c>
      <c r="H80" s="2" t="s">
        <v>910</v>
      </c>
      <c r="I80" s="12" t="s">
        <v>911</v>
      </c>
      <c r="J80" s="2" t="s">
        <v>922</v>
      </c>
      <c r="K80" s="2" t="s">
        <v>1478</v>
      </c>
      <c r="L80" s="2" t="s">
        <v>892</v>
      </c>
      <c r="M80" s="2">
        <v>2009</v>
      </c>
      <c r="N80" s="2">
        <v>1</v>
      </c>
      <c r="O80" s="2" t="s">
        <v>1483</v>
      </c>
      <c r="P80" s="43">
        <v>22950</v>
      </c>
    </row>
  </sheetData>
  <customSheetViews>
    <customSheetView guid="{24FA60FA-7D0B-436C-8ED0-796B3F3C5F35}" fitToPage="1" showRuler="0">
      <selection activeCell="B1" sqref="B1"/>
      <pageMargins left="0.75" right="0.75" top="1" bottom="1" header="0.5" footer="0.5"/>
      <pageSetup scale="55" fitToHeight="0" orientation="landscape" r:id="rId1"/>
      <headerFooter alignWithMargins="0"/>
    </customSheetView>
    <customSheetView guid="{35868F84-30BB-46CE-8E91-DCBD494D63D4}" fitToPage="1" showRuler="0">
      <selection activeCell="B1" sqref="B1"/>
      <pageMargins left="0.75" right="0.75" top="1" bottom="1" header="0.5" footer="0.5"/>
      <pageSetup scale="55" fitToHeight="0" orientation="landscape" r:id="rId2"/>
      <headerFooter alignWithMargins="0"/>
    </customSheetView>
  </customSheetViews>
  <phoneticPr fontId="2" type="noConversion"/>
  <hyperlinks>
    <hyperlink ref="B1" location="TOC!A1" display="Return to TOC"/>
  </hyperlinks>
  <pageMargins left="0.75" right="0.75" top="1" bottom="1" header="0.5" footer="0.5"/>
  <pageSetup scale="54" fitToHeight="0" orientation="landscape" r:id="rId3"/>
  <headerFooter alignWithMargins="0"/>
  <drawing r:id="rId4"/>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pageSetUpPr fitToPage="1"/>
  </sheetPr>
  <dimension ref="A1:H41"/>
  <sheetViews>
    <sheetView workbookViewId="0"/>
  </sheetViews>
  <sheetFormatPr defaultRowHeight="12.75" x14ac:dyDescent="0.2"/>
  <cols>
    <col min="1" max="1" width="9.28515625" customWidth="1"/>
    <col min="2" max="2" width="38.7109375" bestFit="1" customWidth="1"/>
    <col min="3" max="3" width="37.5703125" bestFit="1" customWidth="1"/>
    <col min="7" max="7" width="16.7109375" bestFit="1" customWidth="1"/>
  </cols>
  <sheetData>
    <row r="1" spans="1:8" x14ac:dyDescent="0.2">
      <c r="B1" s="44" t="s">
        <v>956</v>
      </c>
    </row>
    <row r="3" spans="1:8" x14ac:dyDescent="0.2">
      <c r="A3" t="s">
        <v>1572</v>
      </c>
    </row>
    <row r="4" spans="1:8" x14ac:dyDescent="0.2">
      <c r="A4" s="5" t="s">
        <v>1594</v>
      </c>
    </row>
    <row r="6" spans="1:8" x14ac:dyDescent="0.2">
      <c r="A6" t="s">
        <v>1485</v>
      </c>
    </row>
    <row r="7" spans="1:8" x14ac:dyDescent="0.2">
      <c r="A7" t="s">
        <v>950</v>
      </c>
    </row>
    <row r="10" spans="1:8" ht="13.5" thickBot="1" x14ac:dyDescent="0.25"/>
    <row r="11" spans="1:8" ht="16.5" thickTop="1" thickBot="1" x14ac:dyDescent="0.35">
      <c r="A11" s="11" t="s">
        <v>1540</v>
      </c>
      <c r="B11" s="11" t="s">
        <v>1541</v>
      </c>
      <c r="C11" s="11" t="s">
        <v>1571</v>
      </c>
      <c r="E11" s="13" t="s">
        <v>1573</v>
      </c>
      <c r="F11" s="13" t="s">
        <v>1574</v>
      </c>
      <c r="G11" s="13" t="s">
        <v>1575</v>
      </c>
    </row>
    <row r="12" spans="1:8" ht="13.5" thickTop="1" x14ac:dyDescent="0.2">
      <c r="A12" s="2">
        <v>10010</v>
      </c>
      <c r="B12" s="2" t="s">
        <v>1542</v>
      </c>
      <c r="C12" s="10"/>
      <c r="E12" s="14" t="s">
        <v>1576</v>
      </c>
      <c r="F12" s="14" t="s">
        <v>1577</v>
      </c>
      <c r="G12" s="15" t="str">
        <f>CONCATENATE(E12,F12)</f>
        <v>AlanJones</v>
      </c>
      <c r="H12" s="16" t="s">
        <v>1582</v>
      </c>
    </row>
    <row r="13" spans="1:8" x14ac:dyDescent="0.2">
      <c r="A13" s="2">
        <v>10020</v>
      </c>
      <c r="B13" s="2" t="s">
        <v>1543</v>
      </c>
      <c r="C13" s="10"/>
      <c r="E13" s="14" t="s">
        <v>1578</v>
      </c>
      <c r="F13" s="14" t="s">
        <v>1579</v>
      </c>
      <c r="G13" s="15" t="str">
        <f>CONCATENATE(E13,F13)</f>
        <v>BobWilliams</v>
      </c>
      <c r="H13" s="16" t="s">
        <v>1583</v>
      </c>
    </row>
    <row r="14" spans="1:8" x14ac:dyDescent="0.2">
      <c r="A14" s="2">
        <v>10050</v>
      </c>
      <c r="B14" s="2" t="s">
        <v>1544</v>
      </c>
      <c r="C14" s="10"/>
      <c r="E14" s="14" t="s">
        <v>1580</v>
      </c>
      <c r="F14" s="14" t="s">
        <v>1581</v>
      </c>
      <c r="G14" s="15" t="str">
        <f>CONCATENATE(E14,F14)</f>
        <v>CarolDavies</v>
      </c>
      <c r="H14" s="16" t="s">
        <v>1584</v>
      </c>
    </row>
    <row r="15" spans="1:8" x14ac:dyDescent="0.2">
      <c r="A15" s="2">
        <v>10070</v>
      </c>
      <c r="B15" s="2" t="s">
        <v>1545</v>
      </c>
      <c r="C15" s="10"/>
      <c r="E15" s="14" t="s">
        <v>1576</v>
      </c>
      <c r="F15" s="14" t="s">
        <v>1577</v>
      </c>
      <c r="G15" s="15" t="str">
        <f>CONCATENATE(E15," ",F15)</f>
        <v>Alan Jones</v>
      </c>
      <c r="H15" s="16" t="s">
        <v>1585</v>
      </c>
    </row>
    <row r="16" spans="1:8" x14ac:dyDescent="0.2">
      <c r="A16" s="2">
        <v>10080</v>
      </c>
      <c r="B16" s="2" t="s">
        <v>1546</v>
      </c>
      <c r="C16" s="10"/>
      <c r="E16" s="14" t="s">
        <v>1578</v>
      </c>
      <c r="F16" s="14" t="s">
        <v>1579</v>
      </c>
      <c r="G16" s="15" t="str">
        <f>CONCATENATE(F16,", ",E16)</f>
        <v>Williams, Bob</v>
      </c>
      <c r="H16" s="16" t="s">
        <v>1586</v>
      </c>
    </row>
    <row r="17" spans="1:8" x14ac:dyDescent="0.2">
      <c r="A17" s="2">
        <v>10090</v>
      </c>
      <c r="B17" s="2" t="s">
        <v>1547</v>
      </c>
      <c r="C17" s="10"/>
      <c r="E17" s="14" t="s">
        <v>1580</v>
      </c>
      <c r="F17" s="14" t="s">
        <v>1581</v>
      </c>
      <c r="G17" s="15" t="str">
        <f>CONCATENATE(F17,", ",E17)</f>
        <v>Davies, Carol</v>
      </c>
      <c r="H17" s="16" t="s">
        <v>1587</v>
      </c>
    </row>
    <row r="18" spans="1:8" x14ac:dyDescent="0.2">
      <c r="A18" s="2">
        <v>10100</v>
      </c>
      <c r="B18" s="2" t="s">
        <v>1546</v>
      </c>
      <c r="C18" s="10"/>
    </row>
    <row r="19" spans="1:8" x14ac:dyDescent="0.2">
      <c r="A19" s="2">
        <v>12001</v>
      </c>
      <c r="B19" s="2" t="s">
        <v>1548</v>
      </c>
      <c r="C19" s="10"/>
    </row>
    <row r="20" spans="1:8" x14ac:dyDescent="0.2">
      <c r="A20" s="2">
        <v>12002</v>
      </c>
      <c r="B20" s="2" t="s">
        <v>1549</v>
      </c>
      <c r="C20" s="10"/>
      <c r="E20" s="18" t="s">
        <v>1595</v>
      </c>
    </row>
    <row r="21" spans="1:8" x14ac:dyDescent="0.2">
      <c r="A21" s="2">
        <v>12003</v>
      </c>
      <c r="B21" s="2" t="s">
        <v>1550</v>
      </c>
      <c r="C21" s="10"/>
      <c r="E21" s="13" t="s">
        <v>1573</v>
      </c>
      <c r="F21" s="13" t="s">
        <v>1574</v>
      </c>
      <c r="G21" s="13" t="s">
        <v>1575</v>
      </c>
    </row>
    <row r="22" spans="1:8" x14ac:dyDescent="0.2">
      <c r="A22" s="2">
        <v>12004</v>
      </c>
      <c r="B22" s="2" t="s">
        <v>1551</v>
      </c>
      <c r="C22" s="10"/>
      <c r="E22" s="14" t="s">
        <v>1576</v>
      </c>
      <c r="F22" s="14" t="s">
        <v>1577</v>
      </c>
      <c r="G22" s="15" t="str">
        <f>E22&amp;F22</f>
        <v>AlanJones</v>
      </c>
      <c r="H22" s="17" t="s">
        <v>1588</v>
      </c>
    </row>
    <row r="23" spans="1:8" x14ac:dyDescent="0.2">
      <c r="A23" s="2">
        <v>12005</v>
      </c>
      <c r="B23" s="2" t="s">
        <v>1552</v>
      </c>
      <c r="C23" s="10"/>
      <c r="E23" s="14" t="s">
        <v>1578</v>
      </c>
      <c r="F23" s="14" t="s">
        <v>1579</v>
      </c>
      <c r="G23" s="15" t="str">
        <f>E23&amp;F23</f>
        <v>BobWilliams</v>
      </c>
      <c r="H23" s="17" t="s">
        <v>1589</v>
      </c>
    </row>
    <row r="24" spans="1:8" x14ac:dyDescent="0.2">
      <c r="A24" s="2">
        <v>12006</v>
      </c>
      <c r="B24" s="2" t="s">
        <v>1553</v>
      </c>
      <c r="C24" s="10"/>
      <c r="E24" s="14" t="s">
        <v>1580</v>
      </c>
      <c r="F24" s="14" t="s">
        <v>1581</v>
      </c>
      <c r="G24" s="15" t="str">
        <f>E24&amp;F24</f>
        <v>CarolDavies</v>
      </c>
      <c r="H24" s="17" t="s">
        <v>1590</v>
      </c>
    </row>
    <row r="25" spans="1:8" x14ac:dyDescent="0.2">
      <c r="A25" s="2">
        <v>12007</v>
      </c>
      <c r="B25" s="2" t="s">
        <v>1554</v>
      </c>
      <c r="C25" s="10"/>
      <c r="E25" s="14" t="s">
        <v>1576</v>
      </c>
      <c r="F25" s="14" t="s">
        <v>1577</v>
      </c>
      <c r="G25" s="15" t="str">
        <f>E25&amp;" "&amp;F25</f>
        <v>Alan Jones</v>
      </c>
      <c r="H25" s="17" t="s">
        <v>1591</v>
      </c>
    </row>
    <row r="26" spans="1:8" x14ac:dyDescent="0.2">
      <c r="A26" s="2">
        <v>12008</v>
      </c>
      <c r="B26" s="2" t="s">
        <v>1555</v>
      </c>
      <c r="C26" s="10"/>
      <c r="E26" s="14" t="s">
        <v>1578</v>
      </c>
      <c r="F26" s="14" t="s">
        <v>1579</v>
      </c>
      <c r="G26" s="15" t="str">
        <f>F26&amp;", "&amp;E26</f>
        <v>Williams, Bob</v>
      </c>
      <c r="H26" s="17" t="s">
        <v>1592</v>
      </c>
    </row>
    <row r="27" spans="1:8" x14ac:dyDescent="0.2">
      <c r="A27" s="2">
        <v>12009</v>
      </c>
      <c r="B27" s="2" t="s">
        <v>1556</v>
      </c>
      <c r="C27" s="10"/>
      <c r="E27" s="14" t="s">
        <v>1580</v>
      </c>
      <c r="F27" s="14" t="s">
        <v>1581</v>
      </c>
      <c r="G27" s="15" t="str">
        <f>F27&amp;", "&amp;E27</f>
        <v>Davies, Carol</v>
      </c>
      <c r="H27" s="17" t="s">
        <v>1593</v>
      </c>
    </row>
    <row r="28" spans="1:8" x14ac:dyDescent="0.2">
      <c r="A28" s="2">
        <v>12010</v>
      </c>
      <c r="B28" s="2" t="s">
        <v>1557</v>
      </c>
      <c r="C28" s="10"/>
    </row>
    <row r="29" spans="1:8" x14ac:dyDescent="0.2">
      <c r="A29" s="2">
        <v>12011</v>
      </c>
      <c r="B29" s="2" t="s">
        <v>1558</v>
      </c>
      <c r="C29" s="10"/>
    </row>
    <row r="30" spans="1:8" x14ac:dyDescent="0.2">
      <c r="A30" s="2">
        <v>12012</v>
      </c>
      <c r="B30" s="2" t="s">
        <v>1559</v>
      </c>
      <c r="C30" s="10"/>
    </row>
    <row r="31" spans="1:8" x14ac:dyDescent="0.2">
      <c r="A31" s="2">
        <v>12013</v>
      </c>
      <c r="B31" s="2" t="s">
        <v>1560</v>
      </c>
      <c r="C31" s="10"/>
    </row>
    <row r="32" spans="1:8" x14ac:dyDescent="0.2">
      <c r="A32" s="2">
        <v>12014</v>
      </c>
      <c r="B32" s="2" t="s">
        <v>1561</v>
      </c>
      <c r="C32" s="10"/>
    </row>
    <row r="33" spans="1:3" x14ac:dyDescent="0.2">
      <c r="A33" s="2">
        <v>12015</v>
      </c>
      <c r="B33" s="2" t="s">
        <v>1562</v>
      </c>
      <c r="C33" s="10"/>
    </row>
    <row r="34" spans="1:3" x14ac:dyDescent="0.2">
      <c r="A34" s="2">
        <v>12016</v>
      </c>
      <c r="B34" s="2" t="s">
        <v>1563</v>
      </c>
      <c r="C34" s="10"/>
    </row>
    <row r="35" spans="1:3" x14ac:dyDescent="0.2">
      <c r="A35" s="2">
        <v>12017</v>
      </c>
      <c r="B35" s="2" t="s">
        <v>1564</v>
      </c>
      <c r="C35" s="10"/>
    </row>
    <row r="36" spans="1:3" x14ac:dyDescent="0.2">
      <c r="A36" s="2">
        <v>12019</v>
      </c>
      <c r="B36" s="2" t="s">
        <v>1565</v>
      </c>
      <c r="C36" s="10"/>
    </row>
    <row r="37" spans="1:3" x14ac:dyDescent="0.2">
      <c r="A37" s="2">
        <v>12020</v>
      </c>
      <c r="B37" s="2" t="s">
        <v>1566</v>
      </c>
      <c r="C37" s="10"/>
    </row>
    <row r="38" spans="1:3" x14ac:dyDescent="0.2">
      <c r="A38" s="2">
        <v>12021</v>
      </c>
      <c r="B38" s="2" t="s">
        <v>1567</v>
      </c>
      <c r="C38" s="10"/>
    </row>
    <row r="39" spans="1:3" x14ac:dyDescent="0.2">
      <c r="A39" s="2">
        <v>12022</v>
      </c>
      <c r="B39" s="2" t="s">
        <v>1568</v>
      </c>
      <c r="C39" s="10"/>
    </row>
    <row r="40" spans="1:3" x14ac:dyDescent="0.2">
      <c r="A40" s="2">
        <v>12023</v>
      </c>
      <c r="B40" s="2" t="s">
        <v>1569</v>
      </c>
      <c r="C40" s="10"/>
    </row>
    <row r="41" spans="1:3" x14ac:dyDescent="0.2">
      <c r="A41" s="2">
        <v>12024</v>
      </c>
      <c r="B41" s="2" t="s">
        <v>1570</v>
      </c>
      <c r="C41" s="10"/>
    </row>
  </sheetData>
  <customSheetViews>
    <customSheetView guid="{24FA60FA-7D0B-436C-8ED0-796B3F3C5F35}" fitToPage="1" showRuler="0">
      <selection activeCell="B1" sqref="B1"/>
      <pageMargins left="0.75" right="0.75" top="1" bottom="1" header="0.5" footer="0.5"/>
      <pageSetup scale="78" orientation="landscape" r:id="rId1"/>
      <headerFooter alignWithMargins="0"/>
    </customSheetView>
    <customSheetView guid="{35868F84-30BB-46CE-8E91-DCBD494D63D4}" fitToPage="1" showRuler="0">
      <selection activeCell="B1" sqref="B1"/>
      <pageMargins left="0.75" right="0.75" top="1" bottom="1" header="0.5" footer="0.5"/>
      <pageSetup scale="78" orientation="landscape" r:id="rId2"/>
      <headerFooter alignWithMargins="0"/>
    </customSheetView>
  </customSheetViews>
  <phoneticPr fontId="2" type="noConversion"/>
  <hyperlinks>
    <hyperlink ref="B1" location="TOC!A1" display="Return to TOC"/>
  </hyperlinks>
  <pageMargins left="0.75" right="0.75" top="1" bottom="1" header="0.5" footer="0.5"/>
  <pageSetup scale="77" orientation="landscape"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E36"/>
  <sheetViews>
    <sheetView workbookViewId="0">
      <selection activeCell="B1" sqref="B1"/>
    </sheetView>
  </sheetViews>
  <sheetFormatPr defaultRowHeight="12.75" x14ac:dyDescent="0.2"/>
  <cols>
    <col min="1" max="1" width="4.28515625" customWidth="1"/>
    <col min="2" max="2" width="18.5703125" customWidth="1"/>
    <col min="3" max="4" width="14.42578125" customWidth="1"/>
  </cols>
  <sheetData>
    <row r="1" spans="1:5" x14ac:dyDescent="0.2">
      <c r="B1" s="44" t="s">
        <v>956</v>
      </c>
    </row>
    <row r="3" spans="1:5" x14ac:dyDescent="0.2">
      <c r="A3" t="s">
        <v>951</v>
      </c>
    </row>
    <row r="6" spans="1:5" x14ac:dyDescent="0.2">
      <c r="C6" s="4" t="s">
        <v>1481</v>
      </c>
      <c r="D6" s="4" t="s">
        <v>1480</v>
      </c>
    </row>
    <row r="7" spans="1:5" x14ac:dyDescent="0.2">
      <c r="B7" s="12" t="s">
        <v>1713</v>
      </c>
      <c r="C7" s="10"/>
      <c r="D7" s="10"/>
    </row>
    <row r="8" spans="1:5" x14ac:dyDescent="0.2">
      <c r="B8" s="12" t="s">
        <v>1714</v>
      </c>
      <c r="C8" s="10"/>
      <c r="D8" s="10"/>
    </row>
    <row r="9" spans="1:5" x14ac:dyDescent="0.2">
      <c r="B9" s="12" t="s">
        <v>1715</v>
      </c>
      <c r="C9" s="10"/>
      <c r="D9" s="10"/>
    </row>
    <row r="10" spans="1:5" x14ac:dyDescent="0.2">
      <c r="B10" s="12" t="s">
        <v>1716</v>
      </c>
      <c r="C10" s="10"/>
      <c r="D10" s="10"/>
    </row>
    <row r="11" spans="1:5" x14ac:dyDescent="0.2">
      <c r="B11" s="12" t="s">
        <v>1717</v>
      </c>
      <c r="C11" s="10"/>
      <c r="D11" s="10"/>
    </row>
    <row r="12" spans="1:5" x14ac:dyDescent="0.2">
      <c r="B12" s="12" t="s">
        <v>1718</v>
      </c>
      <c r="C12" s="10"/>
      <c r="D12" s="10"/>
    </row>
    <row r="13" spans="1:5" x14ac:dyDescent="0.2">
      <c r="B13" s="12" t="s">
        <v>1719</v>
      </c>
      <c r="C13" s="10"/>
      <c r="D13" s="10"/>
    </row>
    <row r="14" spans="1:5" ht="15" x14ac:dyDescent="0.3">
      <c r="B14" s="12" t="s">
        <v>1720</v>
      </c>
      <c r="C14" s="10"/>
      <c r="D14" s="10"/>
      <c r="E14" s="35"/>
    </row>
    <row r="15" spans="1:5" ht="15" x14ac:dyDescent="0.3">
      <c r="B15" s="12" t="s">
        <v>1721</v>
      </c>
      <c r="C15" s="10"/>
      <c r="D15" s="10"/>
      <c r="E15" s="35"/>
    </row>
    <row r="16" spans="1:5" ht="15" x14ac:dyDescent="0.3">
      <c r="B16" s="12" t="s">
        <v>1722</v>
      </c>
      <c r="C16" s="10"/>
      <c r="D16" s="10"/>
      <c r="E16" s="35"/>
    </row>
    <row r="17" spans="2:5" ht="15" x14ac:dyDescent="0.3">
      <c r="B17" s="12" t="s">
        <v>1723</v>
      </c>
      <c r="C17" s="10"/>
      <c r="D17" s="10"/>
      <c r="E17" s="35"/>
    </row>
    <row r="18" spans="2:5" ht="15" x14ac:dyDescent="0.3">
      <c r="B18" s="12" t="s">
        <v>1724</v>
      </c>
      <c r="C18" s="10"/>
      <c r="D18" s="10"/>
      <c r="E18" s="35"/>
    </row>
    <row r="19" spans="2:5" ht="15" x14ac:dyDescent="0.3">
      <c r="B19" s="12" t="s">
        <v>1725</v>
      </c>
      <c r="C19" s="10"/>
      <c r="D19" s="10"/>
      <c r="E19" s="35"/>
    </row>
    <row r="20" spans="2:5" ht="15" x14ac:dyDescent="0.3">
      <c r="B20" s="12" t="s">
        <v>1726</v>
      </c>
      <c r="C20" s="10"/>
      <c r="D20" s="10"/>
      <c r="E20" s="35"/>
    </row>
    <row r="21" spans="2:5" ht="15" x14ac:dyDescent="0.3">
      <c r="B21" s="12" t="s">
        <v>1727</v>
      </c>
      <c r="C21" s="10"/>
      <c r="D21" s="10"/>
      <c r="E21" s="35"/>
    </row>
    <row r="22" spans="2:5" ht="15" x14ac:dyDescent="0.3">
      <c r="B22" s="12" t="s">
        <v>1728</v>
      </c>
      <c r="C22" s="10"/>
      <c r="D22" s="10"/>
      <c r="E22" s="35"/>
    </row>
    <row r="23" spans="2:5" ht="15" x14ac:dyDescent="0.3">
      <c r="B23" s="12" t="s">
        <v>1729</v>
      </c>
      <c r="C23" s="10"/>
      <c r="D23" s="10"/>
      <c r="E23" s="35"/>
    </row>
    <row r="24" spans="2:5" ht="15" x14ac:dyDescent="0.3">
      <c r="B24" s="12" t="s">
        <v>1730</v>
      </c>
      <c r="C24" s="10"/>
      <c r="D24" s="10"/>
      <c r="E24" s="35"/>
    </row>
    <row r="25" spans="2:5" ht="15" x14ac:dyDescent="0.3">
      <c r="B25" s="12" t="s">
        <v>1731</v>
      </c>
      <c r="C25" s="10"/>
      <c r="D25" s="10"/>
      <c r="E25" s="35"/>
    </row>
    <row r="26" spans="2:5" ht="15" x14ac:dyDescent="0.3">
      <c r="B26" s="12" t="s">
        <v>1732</v>
      </c>
      <c r="C26" s="10"/>
      <c r="D26" s="10"/>
      <c r="E26" s="35"/>
    </row>
    <row r="27" spans="2:5" ht="15" x14ac:dyDescent="0.3">
      <c r="B27" s="12" t="s">
        <v>1733</v>
      </c>
      <c r="C27" s="10"/>
      <c r="D27" s="10"/>
      <c r="E27" s="35"/>
    </row>
    <row r="28" spans="2:5" ht="15" x14ac:dyDescent="0.3">
      <c r="B28" s="12" t="s">
        <v>1734</v>
      </c>
      <c r="C28" s="10"/>
      <c r="D28" s="10"/>
      <c r="E28" s="35"/>
    </row>
    <row r="29" spans="2:5" ht="15" x14ac:dyDescent="0.3">
      <c r="B29" s="12" t="s">
        <v>1735</v>
      </c>
      <c r="C29" s="10"/>
      <c r="D29" s="10"/>
      <c r="E29" s="35"/>
    </row>
    <row r="30" spans="2:5" ht="15" x14ac:dyDescent="0.3">
      <c r="E30" s="35"/>
    </row>
    <row r="31" spans="2:5" ht="15" x14ac:dyDescent="0.3">
      <c r="E31" s="35"/>
    </row>
    <row r="32" spans="2:5" ht="15" x14ac:dyDescent="0.3">
      <c r="E32" s="35"/>
    </row>
    <row r="33" spans="5:5" ht="15" x14ac:dyDescent="0.3">
      <c r="E33" s="35"/>
    </row>
    <row r="34" spans="5:5" ht="15" x14ac:dyDescent="0.3">
      <c r="E34" s="35"/>
    </row>
    <row r="35" spans="5:5" ht="15" x14ac:dyDescent="0.3">
      <c r="E35" s="35"/>
    </row>
    <row r="36" spans="5:5" ht="15" x14ac:dyDescent="0.3">
      <c r="E36" s="35"/>
    </row>
  </sheetData>
  <dataConsolidate/>
  <customSheetViews>
    <customSheetView guid="{24FA60FA-7D0B-436C-8ED0-796B3F3C5F35}" showRuler="0">
      <pageMargins left="0.75" right="0.75" top="1" bottom="1" header="0.5" footer="0.5"/>
      <pageSetup orientation="landscape" r:id="rId1"/>
      <headerFooter alignWithMargins="0"/>
    </customSheetView>
    <customSheetView guid="{35868F84-30BB-46CE-8E91-DCBD494D63D4}" showRuler="0">
      <pageMargins left="0.75" right="0.75" top="1" bottom="1" header="0.5" footer="0.5"/>
      <pageSetup orientation="landscape" r:id="rId2"/>
      <headerFooter alignWithMargins="0"/>
    </customSheetView>
  </customSheetViews>
  <phoneticPr fontId="2" type="noConversion"/>
  <hyperlinks>
    <hyperlink ref="B1" location="TOC!A1" display="Return to TOC"/>
  </hyperlinks>
  <pageMargins left="0.75" right="0.75" top="1" bottom="1" header="0.5" footer="0.5"/>
  <pageSetup orientation="landscape" r:id="rId3"/>
  <headerFooter alignWithMargins="0"/>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D57"/>
  <sheetViews>
    <sheetView showGridLines="0" topLeftCell="A32" workbookViewId="0">
      <selection activeCell="D65" sqref="D65"/>
    </sheetView>
  </sheetViews>
  <sheetFormatPr defaultRowHeight="12.75" x14ac:dyDescent="0.2"/>
  <cols>
    <col min="1" max="1" width="42.85546875" customWidth="1"/>
    <col min="4" max="4" width="55" customWidth="1"/>
  </cols>
  <sheetData>
    <row r="15" spans="1:1" ht="15" x14ac:dyDescent="0.2">
      <c r="A15" s="117" t="s">
        <v>1683</v>
      </c>
    </row>
    <row r="16" spans="1:1" ht="15" x14ac:dyDescent="0.2">
      <c r="A16" s="118" t="s">
        <v>147</v>
      </c>
    </row>
    <row r="18" spans="1:1" ht="15" x14ac:dyDescent="0.2">
      <c r="A18" s="117" t="s">
        <v>1684</v>
      </c>
    </row>
    <row r="19" spans="1:1" ht="15" x14ac:dyDescent="0.2">
      <c r="A19" s="118" t="s">
        <v>1694</v>
      </c>
    </row>
    <row r="21" spans="1:1" ht="15" x14ac:dyDescent="0.2">
      <c r="A21" s="117" t="s">
        <v>1685</v>
      </c>
    </row>
    <row r="22" spans="1:1" ht="30" x14ac:dyDescent="0.2">
      <c r="A22" s="119" t="s">
        <v>1686</v>
      </c>
    </row>
    <row r="23" spans="1:1" ht="45" x14ac:dyDescent="0.2">
      <c r="A23" s="119" t="s">
        <v>1687</v>
      </c>
    </row>
    <row r="24" spans="1:1" ht="30" x14ac:dyDescent="0.2">
      <c r="A24" s="119" t="s">
        <v>1688</v>
      </c>
    </row>
    <row r="26" spans="1:1" ht="15" x14ac:dyDescent="0.2">
      <c r="A26" s="117" t="s">
        <v>1689</v>
      </c>
    </row>
    <row r="27" spans="1:1" ht="45" x14ac:dyDescent="0.2">
      <c r="A27" s="119" t="s">
        <v>1690</v>
      </c>
    </row>
    <row r="28" spans="1:1" ht="30" x14ac:dyDescent="0.2">
      <c r="A28" s="118" t="s">
        <v>1696</v>
      </c>
    </row>
    <row r="29" spans="1:1" ht="15" x14ac:dyDescent="0.2">
      <c r="A29" s="120" t="s">
        <v>1691</v>
      </c>
    </row>
    <row r="31" spans="1:1" ht="30" x14ac:dyDescent="0.2">
      <c r="A31" s="117" t="s">
        <v>1692</v>
      </c>
    </row>
    <row r="32" spans="1:1" ht="30" x14ac:dyDescent="0.2">
      <c r="A32" s="118" t="s">
        <v>1695</v>
      </c>
    </row>
    <row r="33" spans="1:4" ht="30" x14ac:dyDescent="0.2">
      <c r="A33" s="119" t="s">
        <v>1693</v>
      </c>
    </row>
    <row r="34" spans="1:4" ht="15" x14ac:dyDescent="0.2">
      <c r="D34" s="115" t="s">
        <v>1667</v>
      </c>
    </row>
    <row r="35" spans="1:4" ht="30" x14ac:dyDescent="0.2">
      <c r="D35" s="113" t="s">
        <v>1668</v>
      </c>
    </row>
    <row r="36" spans="1:4" ht="15" x14ac:dyDescent="0.2">
      <c r="D36" s="114" t="s">
        <v>1669</v>
      </c>
    </row>
    <row r="37" spans="1:4" ht="15" x14ac:dyDescent="0.2">
      <c r="D37" s="113" t="s">
        <v>1670</v>
      </c>
    </row>
    <row r="39" spans="1:4" ht="15" x14ac:dyDescent="0.2">
      <c r="D39" s="115" t="s">
        <v>1672</v>
      </c>
    </row>
    <row r="40" spans="1:4" ht="30" x14ac:dyDescent="0.2">
      <c r="D40" s="113" t="s">
        <v>1673</v>
      </c>
    </row>
    <row r="41" spans="1:4" ht="30" x14ac:dyDescent="0.2">
      <c r="D41" s="114" t="s">
        <v>1674</v>
      </c>
    </row>
    <row r="42" spans="1:4" ht="15" x14ac:dyDescent="0.2">
      <c r="D42" s="113" t="s">
        <v>1675</v>
      </c>
    </row>
    <row r="43" spans="1:4" ht="15" x14ac:dyDescent="0.2">
      <c r="D43" s="113" t="s">
        <v>1697</v>
      </c>
    </row>
    <row r="45" spans="1:4" ht="15" x14ac:dyDescent="0.2">
      <c r="D45" s="115" t="s">
        <v>1698</v>
      </c>
    </row>
    <row r="46" spans="1:4" ht="25.5" x14ac:dyDescent="0.2">
      <c r="D46" s="121" t="s">
        <v>1699</v>
      </c>
    </row>
    <row r="47" spans="1:4" x14ac:dyDescent="0.2">
      <c r="D47" s="121" t="s">
        <v>1700</v>
      </c>
    </row>
    <row r="48" spans="1:4" x14ac:dyDescent="0.2">
      <c r="D48" s="121" t="s">
        <v>1701</v>
      </c>
    </row>
    <row r="49" spans="4:4" x14ac:dyDescent="0.2">
      <c r="D49" s="116"/>
    </row>
    <row r="50" spans="4:4" x14ac:dyDescent="0.2">
      <c r="D50" s="122" t="s">
        <v>1702</v>
      </c>
    </row>
    <row r="51" spans="4:4" ht="25.5" x14ac:dyDescent="0.2">
      <c r="D51" s="121" t="s">
        <v>1703</v>
      </c>
    </row>
    <row r="52" spans="4:4" ht="25.5" x14ac:dyDescent="0.2">
      <c r="D52" s="121" t="s">
        <v>1704</v>
      </c>
    </row>
    <row r="53" spans="4:4" x14ac:dyDescent="0.2">
      <c r="D53" s="121" t="s">
        <v>1705</v>
      </c>
    </row>
    <row r="55" spans="4:4" x14ac:dyDescent="0.2">
      <c r="D55" s="122" t="s">
        <v>1706</v>
      </c>
    </row>
    <row r="56" spans="4:4" ht="30" x14ac:dyDescent="0.2">
      <c r="D56" s="113" t="s">
        <v>1707</v>
      </c>
    </row>
    <row r="57" spans="4:4" ht="30" x14ac:dyDescent="0.2">
      <c r="D57" s="113" t="s">
        <v>1671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B1:P104"/>
  <sheetViews>
    <sheetView workbookViewId="0"/>
  </sheetViews>
  <sheetFormatPr defaultRowHeight="12.75" x14ac:dyDescent="0.2"/>
  <cols>
    <col min="5" max="5" width="4.28515625" customWidth="1"/>
    <col min="10" max="10" width="4.28515625" customWidth="1"/>
    <col min="11" max="11" width="13.5703125" bestFit="1" customWidth="1"/>
    <col min="13" max="13" width="4.28515625" customWidth="1"/>
    <col min="14" max="14" width="13.5703125" bestFit="1" customWidth="1"/>
    <col min="15" max="15" width="4.28515625" customWidth="1"/>
    <col min="16" max="16" width="13.5703125" bestFit="1" customWidth="1"/>
  </cols>
  <sheetData>
    <row r="1" spans="2:16" x14ac:dyDescent="0.2">
      <c r="B1" s="44" t="s">
        <v>956</v>
      </c>
    </row>
    <row r="4" spans="2:16" x14ac:dyDescent="0.2">
      <c r="B4" s="1" t="s">
        <v>1093</v>
      </c>
      <c r="D4" s="1" t="s">
        <v>1361</v>
      </c>
      <c r="K4" s="58" t="s">
        <v>464</v>
      </c>
      <c r="N4" s="37" t="s">
        <v>465</v>
      </c>
      <c r="P4" s="37" t="s">
        <v>1092</v>
      </c>
    </row>
    <row r="5" spans="2:16" x14ac:dyDescent="0.2">
      <c r="B5" s="60" t="s">
        <v>1094</v>
      </c>
      <c r="D5" t="s">
        <v>1362</v>
      </c>
      <c r="F5">
        <v>28</v>
      </c>
      <c r="K5" s="36" t="s">
        <v>427</v>
      </c>
      <c r="N5" s="36" t="s">
        <v>1381</v>
      </c>
      <c r="P5" s="54" t="s">
        <v>1507</v>
      </c>
    </row>
    <row r="6" spans="2:16" x14ac:dyDescent="0.2">
      <c r="B6" s="59">
        <v>151</v>
      </c>
      <c r="D6" t="s">
        <v>1362</v>
      </c>
      <c r="F6" t="e">
        <v>#DIV/0!</v>
      </c>
      <c r="K6" s="36" t="s">
        <v>441</v>
      </c>
      <c r="N6" s="36" t="s">
        <v>1508</v>
      </c>
      <c r="P6" s="54" t="s">
        <v>1509</v>
      </c>
    </row>
    <row r="7" spans="2:16" x14ac:dyDescent="0.2">
      <c r="B7" s="59">
        <v>146</v>
      </c>
      <c r="D7" t="s">
        <v>1362</v>
      </c>
      <c r="F7">
        <v>5</v>
      </c>
      <c r="K7" s="36" t="s">
        <v>438</v>
      </c>
      <c r="N7" s="36" t="s">
        <v>1214</v>
      </c>
      <c r="P7" s="36" t="s">
        <v>1510</v>
      </c>
    </row>
    <row r="8" spans="2:16" x14ac:dyDescent="0.2">
      <c r="B8" s="59">
        <v>155</v>
      </c>
      <c r="D8" t="s">
        <v>1362</v>
      </c>
      <c r="F8" t="e">
        <v>#DIV/0!</v>
      </c>
      <c r="K8" s="36" t="s">
        <v>412</v>
      </c>
      <c r="N8" s="54" t="s">
        <v>1511</v>
      </c>
      <c r="P8" s="36" t="s">
        <v>1188</v>
      </c>
    </row>
    <row r="9" spans="2:16" x14ac:dyDescent="0.2">
      <c r="B9" s="59">
        <v>195</v>
      </c>
      <c r="D9" t="s">
        <v>1362</v>
      </c>
      <c r="F9">
        <v>27</v>
      </c>
      <c r="K9" s="36" t="s">
        <v>440</v>
      </c>
      <c r="N9" s="36" t="s">
        <v>1386</v>
      </c>
      <c r="P9" s="36" t="s">
        <v>1512</v>
      </c>
    </row>
    <row r="10" spans="2:16" x14ac:dyDescent="0.2">
      <c r="B10" s="59">
        <v>157</v>
      </c>
      <c r="D10" t="s">
        <v>1362</v>
      </c>
      <c r="F10" t="e">
        <v>#DIV/0!</v>
      </c>
      <c r="K10" s="36" t="s">
        <v>425</v>
      </c>
      <c r="N10" s="36" t="s">
        <v>1211</v>
      </c>
      <c r="P10" s="36" t="s">
        <v>1366</v>
      </c>
    </row>
    <row r="11" spans="2:16" x14ac:dyDescent="0.2">
      <c r="B11" s="59">
        <v>177</v>
      </c>
      <c r="D11" t="s">
        <v>1362</v>
      </c>
      <c r="F11">
        <v>16</v>
      </c>
      <c r="K11" s="36" t="s">
        <v>456</v>
      </c>
      <c r="N11" s="36" t="s">
        <v>1513</v>
      </c>
      <c r="P11" s="36" t="s">
        <v>1514</v>
      </c>
    </row>
    <row r="12" spans="2:16" x14ac:dyDescent="0.2">
      <c r="B12" s="59">
        <v>185</v>
      </c>
      <c r="D12" t="s">
        <v>1363</v>
      </c>
      <c r="K12" s="36" t="s">
        <v>434</v>
      </c>
      <c r="N12" s="54" t="s">
        <v>1515</v>
      </c>
      <c r="P12" s="36" t="s">
        <v>1516</v>
      </c>
    </row>
    <row r="13" spans="2:16" x14ac:dyDescent="0.2">
      <c r="B13" s="59">
        <v>131</v>
      </c>
      <c r="D13" t="s">
        <v>1363</v>
      </c>
      <c r="K13" s="36" t="s">
        <v>405</v>
      </c>
      <c r="N13" s="36" t="s">
        <v>1517</v>
      </c>
      <c r="P13" s="36" t="s">
        <v>1191</v>
      </c>
    </row>
    <row r="14" spans="2:16" x14ac:dyDescent="0.2">
      <c r="B14" s="59">
        <v>146</v>
      </c>
      <c r="D14" t="s">
        <v>1363</v>
      </c>
      <c r="K14" s="36" t="s">
        <v>420</v>
      </c>
      <c r="N14" s="54" t="s">
        <v>1518</v>
      </c>
      <c r="P14" s="54" t="s">
        <v>1519</v>
      </c>
    </row>
    <row r="15" spans="2:16" x14ac:dyDescent="0.2">
      <c r="B15" s="59">
        <v>169</v>
      </c>
      <c r="D15" t="s">
        <v>1363</v>
      </c>
      <c r="K15" s="36" t="s">
        <v>453</v>
      </c>
      <c r="N15" s="36" t="s">
        <v>1520</v>
      </c>
      <c r="P15" s="36" t="s">
        <v>1157</v>
      </c>
    </row>
    <row r="16" spans="2:16" x14ac:dyDescent="0.2">
      <c r="B16" s="59">
        <v>142</v>
      </c>
      <c r="D16" t="s">
        <v>1363</v>
      </c>
      <c r="K16" s="36" t="s">
        <v>455</v>
      </c>
      <c r="N16" s="36" t="s">
        <v>1521</v>
      </c>
      <c r="P16" s="36" t="s">
        <v>1522</v>
      </c>
    </row>
    <row r="17" spans="2:16" x14ac:dyDescent="0.2">
      <c r="B17" s="59">
        <v>165</v>
      </c>
      <c r="D17" t="s">
        <v>1363</v>
      </c>
      <c r="K17" s="36" t="s">
        <v>411</v>
      </c>
      <c r="N17" s="36" t="s">
        <v>1387</v>
      </c>
      <c r="P17" s="36" t="s">
        <v>1523</v>
      </c>
    </row>
    <row r="18" spans="2:16" x14ac:dyDescent="0.2">
      <c r="B18" s="59">
        <v>129</v>
      </c>
      <c r="D18" t="s">
        <v>1363</v>
      </c>
      <c r="K18" s="36" t="s">
        <v>424</v>
      </c>
      <c r="N18" s="36" t="s">
        <v>1159</v>
      </c>
      <c r="P18" s="54" t="s">
        <v>1524</v>
      </c>
    </row>
    <row r="19" spans="2:16" x14ac:dyDescent="0.2">
      <c r="B19" s="59">
        <v>150</v>
      </c>
      <c r="D19" t="s">
        <v>1365</v>
      </c>
      <c r="K19" s="36" t="s">
        <v>457</v>
      </c>
      <c r="N19" s="54" t="s">
        <v>1525</v>
      </c>
      <c r="P19" s="36" t="s">
        <v>1196</v>
      </c>
    </row>
    <row r="20" spans="2:16" x14ac:dyDescent="0.2">
      <c r="B20" s="59">
        <v>199</v>
      </c>
      <c r="D20" t="s">
        <v>1365</v>
      </c>
      <c r="K20" s="36" t="s">
        <v>436</v>
      </c>
      <c r="N20" s="36" t="s">
        <v>1348</v>
      </c>
      <c r="P20" s="36" t="s">
        <v>1526</v>
      </c>
    </row>
    <row r="21" spans="2:16" x14ac:dyDescent="0.2">
      <c r="B21" s="59">
        <v>195</v>
      </c>
      <c r="D21" t="s">
        <v>1365</v>
      </c>
      <c r="K21" s="36" t="s">
        <v>461</v>
      </c>
      <c r="N21" s="54" t="s">
        <v>1527</v>
      </c>
      <c r="P21" s="36" t="s">
        <v>1528</v>
      </c>
    </row>
    <row r="22" spans="2:16" x14ac:dyDescent="0.2">
      <c r="B22" s="59">
        <v>113</v>
      </c>
      <c r="D22" t="s">
        <v>1365</v>
      </c>
      <c r="K22" s="36" t="s">
        <v>431</v>
      </c>
      <c r="N22" s="36" t="s">
        <v>1378</v>
      </c>
      <c r="P22" s="54" t="s">
        <v>1144</v>
      </c>
    </row>
    <row r="23" spans="2:16" x14ac:dyDescent="0.2">
      <c r="B23" s="59">
        <v>185</v>
      </c>
      <c r="D23" t="s">
        <v>1365</v>
      </c>
      <c r="K23" s="36" t="s">
        <v>450</v>
      </c>
      <c r="N23" s="36" t="s">
        <v>1512</v>
      </c>
      <c r="P23" s="36" t="s">
        <v>1529</v>
      </c>
    </row>
    <row r="24" spans="2:16" x14ac:dyDescent="0.2">
      <c r="B24" s="59">
        <v>187</v>
      </c>
      <c r="D24" t="s">
        <v>1365</v>
      </c>
      <c r="K24" s="36" t="s">
        <v>429</v>
      </c>
      <c r="N24" s="36" t="s">
        <v>1530</v>
      </c>
      <c r="P24" s="54" t="s">
        <v>1531</v>
      </c>
    </row>
    <row r="25" spans="2:16" x14ac:dyDescent="0.2">
      <c r="B25" s="59">
        <v>101</v>
      </c>
      <c r="D25" t="s">
        <v>1365</v>
      </c>
      <c r="K25" s="36" t="s">
        <v>463</v>
      </c>
      <c r="N25" s="54" t="s">
        <v>1532</v>
      </c>
      <c r="P25" s="54" t="s">
        <v>1533</v>
      </c>
    </row>
    <row r="26" spans="2:16" x14ac:dyDescent="0.2">
      <c r="B26" s="59">
        <v>113</v>
      </c>
      <c r="D26" t="s">
        <v>1364</v>
      </c>
      <c r="K26" s="36" t="s">
        <v>432</v>
      </c>
      <c r="N26" s="36" t="s">
        <v>1534</v>
      </c>
      <c r="P26" s="36" t="s">
        <v>1171</v>
      </c>
    </row>
    <row r="27" spans="2:16" x14ac:dyDescent="0.2">
      <c r="B27" s="59">
        <v>175</v>
      </c>
      <c r="D27" t="s">
        <v>1364</v>
      </c>
      <c r="K27" s="36" t="s">
        <v>423</v>
      </c>
      <c r="N27" s="36" t="s">
        <v>1535</v>
      </c>
      <c r="P27" s="54" t="s">
        <v>1208</v>
      </c>
    </row>
    <row r="28" spans="2:16" x14ac:dyDescent="0.2">
      <c r="B28" s="59">
        <v>132</v>
      </c>
      <c r="D28" t="s">
        <v>1364</v>
      </c>
      <c r="K28" s="36" t="s">
        <v>421</v>
      </c>
      <c r="N28" s="36" t="s">
        <v>1536</v>
      </c>
      <c r="P28" s="36" t="s">
        <v>1186</v>
      </c>
    </row>
    <row r="29" spans="2:16" x14ac:dyDescent="0.2">
      <c r="B29" s="59">
        <v>178</v>
      </c>
      <c r="D29" t="s">
        <v>1364</v>
      </c>
      <c r="K29" s="36" t="s">
        <v>435</v>
      </c>
      <c r="N29" s="36" t="s">
        <v>1537</v>
      </c>
      <c r="P29" s="54" t="s">
        <v>165</v>
      </c>
    </row>
    <row r="30" spans="2:16" x14ac:dyDescent="0.2">
      <c r="B30" s="59">
        <v>198</v>
      </c>
      <c r="D30" t="s">
        <v>1364</v>
      </c>
      <c r="K30" s="36" t="s">
        <v>454</v>
      </c>
      <c r="N30" s="54" t="s">
        <v>260</v>
      </c>
      <c r="P30" s="36" t="s">
        <v>1380</v>
      </c>
    </row>
    <row r="31" spans="2:16" x14ac:dyDescent="0.2">
      <c r="B31" s="59">
        <v>116</v>
      </c>
      <c r="D31" t="s">
        <v>1364</v>
      </c>
      <c r="K31" s="36" t="s">
        <v>398</v>
      </c>
      <c r="N31" s="36" t="s">
        <v>261</v>
      </c>
      <c r="P31" s="36" t="s">
        <v>262</v>
      </c>
    </row>
    <row r="32" spans="2:16" x14ac:dyDescent="0.2">
      <c r="B32" s="59">
        <v>158</v>
      </c>
      <c r="D32" t="s">
        <v>1364</v>
      </c>
      <c r="K32" s="36" t="s">
        <v>415</v>
      </c>
      <c r="N32" s="54" t="s">
        <v>263</v>
      </c>
      <c r="P32" s="54" t="s">
        <v>264</v>
      </c>
    </row>
    <row r="33" spans="2:16" x14ac:dyDescent="0.2">
      <c r="B33" s="59">
        <v>106</v>
      </c>
      <c r="K33" s="36" t="s">
        <v>451</v>
      </c>
      <c r="N33" s="36" t="s">
        <v>265</v>
      </c>
      <c r="P33" s="54" t="s">
        <v>266</v>
      </c>
    </row>
    <row r="34" spans="2:16" x14ac:dyDescent="0.2">
      <c r="B34" s="59">
        <v>172</v>
      </c>
      <c r="K34" s="36" t="s">
        <v>430</v>
      </c>
      <c r="N34" s="36" t="s">
        <v>267</v>
      </c>
      <c r="P34" s="36" t="s">
        <v>1174</v>
      </c>
    </row>
    <row r="35" spans="2:16" x14ac:dyDescent="0.2">
      <c r="B35" s="59">
        <v>195</v>
      </c>
      <c r="K35" s="36" t="s">
        <v>439</v>
      </c>
      <c r="N35" s="36" t="s">
        <v>268</v>
      </c>
      <c r="P35" s="54" t="s">
        <v>1518</v>
      </c>
    </row>
    <row r="36" spans="2:16" x14ac:dyDescent="0.2">
      <c r="B36" s="59">
        <v>167</v>
      </c>
      <c r="K36" s="36" t="s">
        <v>452</v>
      </c>
      <c r="N36" s="36" t="s">
        <v>269</v>
      </c>
      <c r="P36" s="36" t="s">
        <v>270</v>
      </c>
    </row>
    <row r="37" spans="2:16" x14ac:dyDescent="0.2">
      <c r="B37" s="59">
        <v>174</v>
      </c>
      <c r="K37" s="36" t="s">
        <v>442</v>
      </c>
      <c r="N37" s="36" t="s">
        <v>271</v>
      </c>
      <c r="P37" s="36" t="s">
        <v>261</v>
      </c>
    </row>
    <row r="38" spans="2:16" x14ac:dyDescent="0.2">
      <c r="K38" s="36" t="s">
        <v>433</v>
      </c>
      <c r="N38" s="36" t="s">
        <v>1192</v>
      </c>
      <c r="P38" s="36" t="s">
        <v>272</v>
      </c>
    </row>
    <row r="39" spans="2:16" x14ac:dyDescent="0.2">
      <c r="K39" s="36" t="s">
        <v>414</v>
      </c>
      <c r="N39" s="36" t="s">
        <v>1150</v>
      </c>
      <c r="P39" s="36" t="s">
        <v>1392</v>
      </c>
    </row>
    <row r="40" spans="2:16" x14ac:dyDescent="0.2">
      <c r="K40" s="36" t="s">
        <v>437</v>
      </c>
      <c r="N40" s="36" t="s">
        <v>273</v>
      </c>
      <c r="P40" s="36" t="s">
        <v>1388</v>
      </c>
    </row>
    <row r="41" spans="2:16" x14ac:dyDescent="0.2">
      <c r="K41" s="36" t="s">
        <v>397</v>
      </c>
      <c r="N41" s="36" t="s">
        <v>1353</v>
      </c>
      <c r="P41" s="36" t="s">
        <v>274</v>
      </c>
    </row>
    <row r="42" spans="2:16" x14ac:dyDescent="0.2">
      <c r="K42" s="36" t="s">
        <v>398</v>
      </c>
      <c r="N42" s="36" t="s">
        <v>275</v>
      </c>
      <c r="P42" s="54" t="s">
        <v>276</v>
      </c>
    </row>
    <row r="43" spans="2:16" x14ac:dyDescent="0.2">
      <c r="K43" s="36" t="s">
        <v>399</v>
      </c>
      <c r="N43" s="36" t="s">
        <v>1349</v>
      </c>
      <c r="P43" s="36" t="s">
        <v>277</v>
      </c>
    </row>
    <row r="44" spans="2:16" x14ac:dyDescent="0.2">
      <c r="K44" s="36" t="s">
        <v>400</v>
      </c>
      <c r="N44" s="54" t="s">
        <v>278</v>
      </c>
      <c r="P44" s="36" t="s">
        <v>279</v>
      </c>
    </row>
    <row r="45" spans="2:16" x14ac:dyDescent="0.2">
      <c r="K45" s="36" t="s">
        <v>401</v>
      </c>
      <c r="N45" s="54" t="s">
        <v>1210</v>
      </c>
      <c r="P45" s="36" t="s">
        <v>280</v>
      </c>
    </row>
    <row r="46" spans="2:16" x14ac:dyDescent="0.2">
      <c r="K46" s="36" t="s">
        <v>402</v>
      </c>
      <c r="N46" s="36" t="s">
        <v>1374</v>
      </c>
      <c r="P46" s="36" t="s">
        <v>281</v>
      </c>
    </row>
    <row r="47" spans="2:16" x14ac:dyDescent="0.2">
      <c r="K47" s="36" t="s">
        <v>403</v>
      </c>
      <c r="N47" s="36" t="s">
        <v>1370</v>
      </c>
      <c r="P47" s="36" t="s">
        <v>282</v>
      </c>
    </row>
    <row r="48" spans="2:16" x14ac:dyDescent="0.2">
      <c r="K48" s="36" t="s">
        <v>458</v>
      </c>
      <c r="N48" s="36" t="s">
        <v>283</v>
      </c>
      <c r="P48" s="36" t="s">
        <v>284</v>
      </c>
    </row>
    <row r="49" spans="11:16" x14ac:dyDescent="0.2">
      <c r="K49" s="36" t="s">
        <v>404</v>
      </c>
      <c r="N49" s="54" t="s">
        <v>285</v>
      </c>
      <c r="P49" s="36" t="s">
        <v>286</v>
      </c>
    </row>
    <row r="50" spans="11:16" x14ac:dyDescent="0.2">
      <c r="K50" s="36" t="s">
        <v>405</v>
      </c>
      <c r="N50" s="36" t="s">
        <v>1171</v>
      </c>
      <c r="P50" s="36" t="s">
        <v>1340</v>
      </c>
    </row>
    <row r="51" spans="11:16" x14ac:dyDescent="0.2">
      <c r="K51" s="36" t="s">
        <v>406</v>
      </c>
      <c r="N51" s="36" t="s">
        <v>1197</v>
      </c>
      <c r="P51" s="36" t="s">
        <v>1181</v>
      </c>
    </row>
    <row r="52" spans="11:16" x14ac:dyDescent="0.2">
      <c r="K52" s="36" t="s">
        <v>407</v>
      </c>
      <c r="N52" s="36" t="s">
        <v>1222</v>
      </c>
      <c r="P52" s="54" t="s">
        <v>287</v>
      </c>
    </row>
    <row r="53" spans="11:16" x14ac:dyDescent="0.2">
      <c r="K53" s="36" t="s">
        <v>408</v>
      </c>
      <c r="N53" s="36" t="s">
        <v>1368</v>
      </c>
      <c r="P53" s="36" t="s">
        <v>1164</v>
      </c>
    </row>
    <row r="54" spans="11:16" x14ac:dyDescent="0.2">
      <c r="K54" s="36" t="s">
        <v>409</v>
      </c>
      <c r="N54" s="54" t="s">
        <v>1195</v>
      </c>
      <c r="P54" s="36" t="s">
        <v>288</v>
      </c>
    </row>
    <row r="55" spans="11:16" x14ac:dyDescent="0.2">
      <c r="K55" s="36" t="s">
        <v>459</v>
      </c>
      <c r="N55" s="36" t="s">
        <v>1200</v>
      </c>
      <c r="P55" s="36" t="s">
        <v>289</v>
      </c>
    </row>
    <row r="56" spans="11:16" x14ac:dyDescent="0.2">
      <c r="K56" s="36" t="s">
        <v>410</v>
      </c>
      <c r="N56" s="36" t="s">
        <v>1216</v>
      </c>
      <c r="P56" s="36" t="s">
        <v>290</v>
      </c>
    </row>
    <row r="57" spans="11:16" x14ac:dyDescent="0.2">
      <c r="K57" s="36" t="s">
        <v>411</v>
      </c>
      <c r="N57" s="36" t="s">
        <v>291</v>
      </c>
      <c r="P57" s="54" t="s">
        <v>1515</v>
      </c>
    </row>
    <row r="58" spans="11:16" x14ac:dyDescent="0.2">
      <c r="K58" s="36" t="s">
        <v>412</v>
      </c>
      <c r="N58" s="54" t="s">
        <v>292</v>
      </c>
      <c r="P58" s="54" t="s">
        <v>293</v>
      </c>
    </row>
    <row r="59" spans="11:16" x14ac:dyDescent="0.2">
      <c r="K59" s="36" t="s">
        <v>413</v>
      </c>
      <c r="N59" s="54" t="s">
        <v>294</v>
      </c>
      <c r="P59" s="36" t="s">
        <v>295</v>
      </c>
    </row>
    <row r="60" spans="11:16" x14ac:dyDescent="0.2">
      <c r="K60" s="36" t="s">
        <v>414</v>
      </c>
      <c r="N60" s="36" t="s">
        <v>1143</v>
      </c>
      <c r="P60" s="54" t="s">
        <v>296</v>
      </c>
    </row>
    <row r="61" spans="11:16" x14ac:dyDescent="0.2">
      <c r="K61" s="36" t="s">
        <v>415</v>
      </c>
      <c r="N61" s="36" t="s">
        <v>1147</v>
      </c>
      <c r="P61" s="36" t="s">
        <v>1369</v>
      </c>
    </row>
    <row r="62" spans="11:16" x14ac:dyDescent="0.2">
      <c r="K62" s="36" t="s">
        <v>460</v>
      </c>
      <c r="N62" s="54" t="s">
        <v>296</v>
      </c>
      <c r="P62" s="36" t="s">
        <v>1332</v>
      </c>
    </row>
    <row r="63" spans="11:16" x14ac:dyDescent="0.2">
      <c r="K63" s="36" t="s">
        <v>416</v>
      </c>
      <c r="N63" s="54" t="s">
        <v>297</v>
      </c>
      <c r="P63" s="36" t="s">
        <v>298</v>
      </c>
    </row>
    <row r="64" spans="11:16" x14ac:dyDescent="0.2">
      <c r="K64" s="36" t="s">
        <v>417</v>
      </c>
      <c r="N64" s="36" t="s">
        <v>299</v>
      </c>
      <c r="P64" s="36" t="s">
        <v>300</v>
      </c>
    </row>
    <row r="65" spans="11:16" x14ac:dyDescent="0.2">
      <c r="K65" s="36" t="s">
        <v>418</v>
      </c>
      <c r="N65" s="54" t="s">
        <v>301</v>
      </c>
      <c r="P65" s="36" t="s">
        <v>302</v>
      </c>
    </row>
    <row r="66" spans="11:16" x14ac:dyDescent="0.2">
      <c r="K66" s="36" t="s">
        <v>419</v>
      </c>
      <c r="N66" s="36" t="s">
        <v>303</v>
      </c>
      <c r="P66" s="36" t="s">
        <v>304</v>
      </c>
    </row>
    <row r="67" spans="11:16" x14ac:dyDescent="0.2">
      <c r="K67" s="36" t="s">
        <v>838</v>
      </c>
      <c r="N67" s="36" t="s">
        <v>1163</v>
      </c>
      <c r="P67" s="36" t="s">
        <v>1224</v>
      </c>
    </row>
    <row r="68" spans="11:16" x14ac:dyDescent="0.2">
      <c r="K68" s="36" t="s">
        <v>420</v>
      </c>
      <c r="N68" s="36" t="s">
        <v>1223</v>
      </c>
      <c r="P68" s="36" t="s">
        <v>1175</v>
      </c>
    </row>
    <row r="69" spans="11:16" x14ac:dyDescent="0.2">
      <c r="K69" s="36" t="s">
        <v>462</v>
      </c>
      <c r="N69" s="36" t="s">
        <v>305</v>
      </c>
      <c r="P69" s="54" t="s">
        <v>306</v>
      </c>
    </row>
    <row r="70" spans="11:16" x14ac:dyDescent="0.2">
      <c r="K70" s="36" t="s">
        <v>422</v>
      </c>
      <c r="N70" s="36" t="s">
        <v>1158</v>
      </c>
      <c r="P70" s="36" t="s">
        <v>307</v>
      </c>
    </row>
    <row r="71" spans="11:16" x14ac:dyDescent="0.2">
      <c r="K71" s="36" t="s">
        <v>423</v>
      </c>
      <c r="N71" s="54" t="s">
        <v>308</v>
      </c>
      <c r="P71" s="36" t="s">
        <v>309</v>
      </c>
    </row>
    <row r="72" spans="11:16" x14ac:dyDescent="0.2">
      <c r="K72" s="36" t="s">
        <v>424</v>
      </c>
      <c r="N72" s="36" t="s">
        <v>310</v>
      </c>
      <c r="P72" s="36" t="s">
        <v>1178</v>
      </c>
    </row>
    <row r="73" spans="11:16" x14ac:dyDescent="0.2">
      <c r="K73" s="36" t="s">
        <v>425</v>
      </c>
      <c r="N73" s="36" t="s">
        <v>1390</v>
      </c>
      <c r="P73" s="36" t="s">
        <v>1205</v>
      </c>
    </row>
    <row r="74" spans="11:16" x14ac:dyDescent="0.2">
      <c r="K74" s="36" t="s">
        <v>426</v>
      </c>
      <c r="N74" s="36" t="s">
        <v>1375</v>
      </c>
      <c r="P74" s="36" t="s">
        <v>1393</v>
      </c>
    </row>
    <row r="75" spans="11:16" x14ac:dyDescent="0.2">
      <c r="K75" s="36" t="s">
        <v>427</v>
      </c>
      <c r="N75" s="36" t="s">
        <v>1372</v>
      </c>
      <c r="P75" s="36" t="s">
        <v>311</v>
      </c>
    </row>
    <row r="76" spans="11:16" x14ac:dyDescent="0.2">
      <c r="K76" s="36" t="s">
        <v>428</v>
      </c>
      <c r="N76" s="36" t="s">
        <v>312</v>
      </c>
      <c r="P76" s="54" t="s">
        <v>313</v>
      </c>
    </row>
    <row r="77" spans="11:16" x14ac:dyDescent="0.2">
      <c r="N77" s="36" t="s">
        <v>1193</v>
      </c>
      <c r="P77" s="54" t="s">
        <v>1187</v>
      </c>
    </row>
    <row r="78" spans="11:16" x14ac:dyDescent="0.2">
      <c r="N78" s="54" t="s">
        <v>314</v>
      </c>
      <c r="P78" s="36" t="s">
        <v>1379</v>
      </c>
    </row>
    <row r="79" spans="11:16" x14ac:dyDescent="0.2">
      <c r="N79" s="36" t="s">
        <v>315</v>
      </c>
      <c r="P79" s="54" t="s">
        <v>1152</v>
      </c>
    </row>
    <row r="80" spans="11:16" x14ac:dyDescent="0.2">
      <c r="N80" s="36" t="s">
        <v>316</v>
      </c>
      <c r="P80" s="36" t="s">
        <v>317</v>
      </c>
    </row>
    <row r="81" spans="14:16" x14ac:dyDescent="0.2">
      <c r="N81" s="54" t="s">
        <v>318</v>
      </c>
      <c r="P81" s="36" t="s">
        <v>319</v>
      </c>
    </row>
    <row r="82" spans="14:16" x14ac:dyDescent="0.2">
      <c r="N82" s="54" t="s">
        <v>1152</v>
      </c>
      <c r="P82" s="54" t="s">
        <v>320</v>
      </c>
    </row>
    <row r="83" spans="14:16" x14ac:dyDescent="0.2">
      <c r="N83" s="36" t="s">
        <v>1394</v>
      </c>
      <c r="P83" s="54" t="s">
        <v>321</v>
      </c>
    </row>
    <row r="84" spans="14:16" x14ac:dyDescent="0.2">
      <c r="N84" s="36" t="s">
        <v>322</v>
      </c>
      <c r="P84" s="36" t="s">
        <v>323</v>
      </c>
    </row>
    <row r="85" spans="14:16" x14ac:dyDescent="0.2">
      <c r="N85" s="54" t="s">
        <v>324</v>
      </c>
      <c r="P85" s="54" t="s">
        <v>325</v>
      </c>
    </row>
    <row r="86" spans="14:16" x14ac:dyDescent="0.2">
      <c r="N86" s="54" t="s">
        <v>326</v>
      </c>
      <c r="P86" s="54" t="s">
        <v>327</v>
      </c>
    </row>
    <row r="87" spans="14:16" x14ac:dyDescent="0.2">
      <c r="N87" s="36" t="s">
        <v>328</v>
      </c>
      <c r="P87" s="54" t="s">
        <v>1169</v>
      </c>
    </row>
    <row r="88" spans="14:16" x14ac:dyDescent="0.2">
      <c r="N88" s="36" t="s">
        <v>329</v>
      </c>
      <c r="P88" s="36" t="s">
        <v>1183</v>
      </c>
    </row>
    <row r="89" spans="14:16" x14ac:dyDescent="0.2">
      <c r="N89" s="36" t="s">
        <v>1373</v>
      </c>
      <c r="P89" s="36" t="s">
        <v>1160</v>
      </c>
    </row>
    <row r="90" spans="14:16" x14ac:dyDescent="0.2">
      <c r="N90" s="54" t="s">
        <v>1215</v>
      </c>
      <c r="P90" s="36" t="s">
        <v>330</v>
      </c>
    </row>
    <row r="91" spans="14:16" x14ac:dyDescent="0.2">
      <c r="N91" s="36" t="s">
        <v>331</v>
      </c>
      <c r="P91" s="36" t="s">
        <v>1153</v>
      </c>
    </row>
    <row r="92" spans="14:16" x14ac:dyDescent="0.2">
      <c r="N92" s="36" t="s">
        <v>332</v>
      </c>
      <c r="P92" s="36" t="s">
        <v>333</v>
      </c>
    </row>
    <row r="93" spans="14:16" x14ac:dyDescent="0.2">
      <c r="N93" s="36" t="s">
        <v>334</v>
      </c>
      <c r="P93" s="36" t="s">
        <v>1343</v>
      </c>
    </row>
    <row r="94" spans="14:16" x14ac:dyDescent="0.2">
      <c r="N94" s="36" t="s">
        <v>1141</v>
      </c>
      <c r="P94" s="36" t="s">
        <v>335</v>
      </c>
    </row>
    <row r="95" spans="14:16" x14ac:dyDescent="0.2">
      <c r="N95" s="36" t="s">
        <v>336</v>
      </c>
      <c r="P95" s="36" t="s">
        <v>1142</v>
      </c>
    </row>
    <row r="96" spans="14:16" x14ac:dyDescent="0.2">
      <c r="N96" s="36" t="s">
        <v>337</v>
      </c>
      <c r="P96" s="36" t="s">
        <v>338</v>
      </c>
    </row>
    <row r="97" spans="14:16" x14ac:dyDescent="0.2">
      <c r="N97" s="36" t="s">
        <v>339</v>
      </c>
      <c r="P97" s="36" t="s">
        <v>340</v>
      </c>
    </row>
    <row r="98" spans="14:16" x14ac:dyDescent="0.2">
      <c r="N98" s="36" t="s">
        <v>341</v>
      </c>
      <c r="P98" s="36" t="s">
        <v>342</v>
      </c>
    </row>
    <row r="99" spans="14:16" x14ac:dyDescent="0.2">
      <c r="N99" s="54" t="s">
        <v>1146</v>
      </c>
      <c r="P99" s="36" t="s">
        <v>343</v>
      </c>
    </row>
    <row r="100" spans="14:16" x14ac:dyDescent="0.2">
      <c r="N100" s="36" t="s">
        <v>344</v>
      </c>
      <c r="P100" s="54" t="s">
        <v>1167</v>
      </c>
    </row>
    <row r="101" spans="14:16" x14ac:dyDescent="0.2">
      <c r="N101" s="36" t="s">
        <v>1351</v>
      </c>
      <c r="P101" s="36" t="s">
        <v>1194</v>
      </c>
    </row>
    <row r="102" spans="14:16" x14ac:dyDescent="0.2">
      <c r="N102" s="36" t="s">
        <v>345</v>
      </c>
      <c r="P102" s="36" t="s">
        <v>346</v>
      </c>
    </row>
    <row r="103" spans="14:16" x14ac:dyDescent="0.2">
      <c r="N103" s="54" t="s">
        <v>347</v>
      </c>
      <c r="P103" s="36" t="s">
        <v>1333</v>
      </c>
    </row>
    <row r="104" spans="14:16" x14ac:dyDescent="0.2">
      <c r="N104" s="54" t="s">
        <v>348</v>
      </c>
      <c r="P104" s="36" t="s">
        <v>349</v>
      </c>
    </row>
  </sheetData>
  <hyperlinks>
    <hyperlink ref="B1" location="TOC!A1" display="Return to TOC"/>
  </hyperlink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autoPageBreaks="0" fitToPage="1"/>
  </sheetPr>
  <dimension ref="A1:J200"/>
  <sheetViews>
    <sheetView workbookViewId="0">
      <selection activeCell="C1" sqref="C1"/>
    </sheetView>
  </sheetViews>
  <sheetFormatPr defaultRowHeight="12.75" x14ac:dyDescent="0.2"/>
  <cols>
    <col min="1" max="1" width="8.140625" customWidth="1"/>
    <col min="2" max="2" width="14.85546875" customWidth="1"/>
    <col min="3" max="3" width="14.85546875" style="30" customWidth="1"/>
    <col min="4" max="4" width="11.28515625" style="38" bestFit="1" customWidth="1"/>
    <col min="5" max="6" width="8.140625" customWidth="1"/>
    <col min="7" max="7" width="26.85546875" bestFit="1" customWidth="1"/>
    <col min="8" max="8" width="9.42578125" customWidth="1"/>
    <col min="9" max="9" width="28.42578125" bestFit="1" customWidth="1"/>
    <col min="10" max="10" width="12" bestFit="1" customWidth="1"/>
  </cols>
  <sheetData>
    <row r="1" spans="1:10" ht="16.5" thickTop="1" thickBot="1" x14ac:dyDescent="0.35">
      <c r="A1" s="9"/>
      <c r="B1" s="28" t="s">
        <v>466</v>
      </c>
      <c r="C1" s="45" t="s">
        <v>956</v>
      </c>
      <c r="G1" t="s">
        <v>1486</v>
      </c>
    </row>
    <row r="2" spans="1:10" ht="16.5" thickTop="1" thickBot="1" x14ac:dyDescent="0.35">
      <c r="A2" s="9" t="s">
        <v>1646</v>
      </c>
      <c r="B2" s="9" t="s">
        <v>1647</v>
      </c>
      <c r="C2" s="40" t="s">
        <v>3</v>
      </c>
      <c r="D2" s="39" t="s">
        <v>467</v>
      </c>
      <c r="E2" s="9" t="s">
        <v>1648</v>
      </c>
      <c r="F2" s="9" t="s">
        <v>1540</v>
      </c>
      <c r="G2" s="9" t="s">
        <v>1474</v>
      </c>
      <c r="H2" s="9" t="s">
        <v>1470</v>
      </c>
      <c r="I2" s="9" t="s">
        <v>1475</v>
      </c>
      <c r="J2" s="9" t="s">
        <v>14</v>
      </c>
    </row>
    <row r="3" spans="1:10" ht="13.5" thickTop="1" x14ac:dyDescent="0.2">
      <c r="A3" s="29" t="s">
        <v>468</v>
      </c>
      <c r="B3" s="29" t="s">
        <v>469</v>
      </c>
      <c r="C3" s="53">
        <v>38901</v>
      </c>
      <c r="D3" s="38">
        <v>358.24</v>
      </c>
      <c r="E3" s="29" t="s">
        <v>470</v>
      </c>
      <c r="F3" s="29" t="s">
        <v>471</v>
      </c>
      <c r="G3" s="29" t="s">
        <v>472</v>
      </c>
      <c r="H3" s="29" t="s">
        <v>473</v>
      </c>
      <c r="I3" s="29" t="s">
        <v>474</v>
      </c>
      <c r="J3" s="29" t="s">
        <v>538</v>
      </c>
    </row>
    <row r="4" spans="1:10" x14ac:dyDescent="0.2">
      <c r="A4" s="29" t="s">
        <v>468</v>
      </c>
      <c r="B4" s="29" t="s">
        <v>469</v>
      </c>
      <c r="C4" s="53">
        <v>38915</v>
      </c>
      <c r="D4" s="38">
        <v>358.24</v>
      </c>
      <c r="E4" s="29" t="s">
        <v>470</v>
      </c>
      <c r="F4" s="29" t="s">
        <v>471</v>
      </c>
      <c r="G4" s="29" t="s">
        <v>472</v>
      </c>
      <c r="H4" s="29" t="s">
        <v>473</v>
      </c>
      <c r="I4" s="29" t="s">
        <v>474</v>
      </c>
      <c r="J4" s="29" t="s">
        <v>538</v>
      </c>
    </row>
    <row r="5" spans="1:10" x14ac:dyDescent="0.2">
      <c r="A5" s="29" t="s">
        <v>468</v>
      </c>
      <c r="B5" s="29" t="s">
        <v>469</v>
      </c>
      <c r="C5" s="53">
        <v>38930</v>
      </c>
      <c r="D5" s="38">
        <v>379.47</v>
      </c>
      <c r="E5" s="29" t="s">
        <v>470</v>
      </c>
      <c r="F5" s="29" t="s">
        <v>471</v>
      </c>
      <c r="G5" s="29" t="s">
        <v>472</v>
      </c>
      <c r="H5" s="29" t="s">
        <v>473</v>
      </c>
      <c r="I5" s="29" t="s">
        <v>474</v>
      </c>
      <c r="J5" s="29" t="s">
        <v>538</v>
      </c>
    </row>
    <row r="6" spans="1:10" x14ac:dyDescent="0.2">
      <c r="A6" s="29" t="s">
        <v>468</v>
      </c>
      <c r="B6" s="29" t="s">
        <v>469</v>
      </c>
      <c r="C6" s="53">
        <v>38943</v>
      </c>
      <c r="D6" s="38">
        <v>379.47</v>
      </c>
      <c r="E6" s="29" t="s">
        <v>470</v>
      </c>
      <c r="F6" s="29" t="s">
        <v>471</v>
      </c>
      <c r="G6" s="29" t="s">
        <v>472</v>
      </c>
      <c r="H6" s="29" t="s">
        <v>473</v>
      </c>
      <c r="I6" s="29" t="s">
        <v>474</v>
      </c>
      <c r="J6" s="29" t="s">
        <v>538</v>
      </c>
    </row>
    <row r="7" spans="1:10" x14ac:dyDescent="0.2">
      <c r="A7" s="29" t="s">
        <v>468</v>
      </c>
      <c r="B7" s="29" t="s">
        <v>469</v>
      </c>
      <c r="C7" s="53">
        <v>38957</v>
      </c>
      <c r="D7" s="38">
        <v>371.78</v>
      </c>
      <c r="E7" s="29" t="s">
        <v>470</v>
      </c>
      <c r="F7" s="29" t="s">
        <v>471</v>
      </c>
      <c r="G7" s="29" t="s">
        <v>472</v>
      </c>
      <c r="H7" s="29" t="s">
        <v>473</v>
      </c>
      <c r="I7" s="29" t="s">
        <v>474</v>
      </c>
      <c r="J7" s="29" t="s">
        <v>538</v>
      </c>
    </row>
    <row r="8" spans="1:10" x14ac:dyDescent="0.2">
      <c r="A8" s="29" t="s">
        <v>468</v>
      </c>
      <c r="B8" s="29" t="s">
        <v>469</v>
      </c>
      <c r="C8" s="53">
        <v>39685</v>
      </c>
      <c r="D8" s="38">
        <v>1286.5999999999999</v>
      </c>
      <c r="E8" s="29" t="s">
        <v>470</v>
      </c>
      <c r="F8" s="29" t="s">
        <v>1654</v>
      </c>
      <c r="G8" s="29" t="s">
        <v>476</v>
      </c>
      <c r="H8" s="29" t="s">
        <v>475</v>
      </c>
      <c r="I8" s="29" t="s">
        <v>475</v>
      </c>
      <c r="J8" s="29" t="s">
        <v>539</v>
      </c>
    </row>
    <row r="9" spans="1:10" x14ac:dyDescent="0.2">
      <c r="A9" s="29" t="s">
        <v>1650</v>
      </c>
      <c r="B9" s="29" t="s">
        <v>469</v>
      </c>
      <c r="C9" s="53">
        <v>39687</v>
      </c>
      <c r="D9" s="38">
        <v>20000</v>
      </c>
      <c r="E9" s="29" t="s">
        <v>470</v>
      </c>
      <c r="F9" s="29" t="s">
        <v>471</v>
      </c>
      <c r="G9" s="29" t="s">
        <v>472</v>
      </c>
      <c r="H9" s="29" t="s">
        <v>484</v>
      </c>
      <c r="I9" s="29" t="s">
        <v>485</v>
      </c>
      <c r="J9" s="29" t="s">
        <v>539</v>
      </c>
    </row>
    <row r="10" spans="1:10" x14ac:dyDescent="0.2">
      <c r="A10" s="29" t="s">
        <v>468</v>
      </c>
      <c r="B10" s="29" t="s">
        <v>469</v>
      </c>
      <c r="C10" s="53">
        <v>39699</v>
      </c>
      <c r="D10" s="38">
        <v>155.63999999999999</v>
      </c>
      <c r="E10" s="29" t="s">
        <v>470</v>
      </c>
      <c r="F10" s="29" t="s">
        <v>1654</v>
      </c>
      <c r="G10" s="29" t="s">
        <v>476</v>
      </c>
      <c r="H10" s="29" t="s">
        <v>475</v>
      </c>
      <c r="I10" s="29" t="s">
        <v>475</v>
      </c>
      <c r="J10" s="29" t="s">
        <v>539</v>
      </c>
    </row>
    <row r="11" spans="1:10" x14ac:dyDescent="0.2">
      <c r="A11" s="29" t="s">
        <v>468</v>
      </c>
      <c r="B11" s="29" t="s">
        <v>469</v>
      </c>
      <c r="C11" s="53">
        <v>39699</v>
      </c>
      <c r="D11" s="38">
        <v>381.82</v>
      </c>
      <c r="E11" s="29" t="s">
        <v>470</v>
      </c>
      <c r="F11" s="29" t="s">
        <v>471</v>
      </c>
      <c r="G11" s="29" t="s">
        <v>472</v>
      </c>
      <c r="H11" s="29" t="s">
        <v>475</v>
      </c>
      <c r="I11" s="29" t="s">
        <v>475</v>
      </c>
      <c r="J11" s="29" t="s">
        <v>539</v>
      </c>
    </row>
    <row r="12" spans="1:10" x14ac:dyDescent="0.2">
      <c r="A12" s="29" t="s">
        <v>468</v>
      </c>
      <c r="B12" s="29" t="s">
        <v>469</v>
      </c>
      <c r="C12" s="53">
        <v>39699</v>
      </c>
      <c r="D12" s="38">
        <v>657.54</v>
      </c>
      <c r="E12" s="29" t="s">
        <v>470</v>
      </c>
      <c r="F12" s="29" t="s">
        <v>471</v>
      </c>
      <c r="G12" s="29" t="s">
        <v>472</v>
      </c>
      <c r="H12" s="29" t="s">
        <v>475</v>
      </c>
      <c r="I12" s="29" t="s">
        <v>475</v>
      </c>
      <c r="J12" s="29" t="s">
        <v>539</v>
      </c>
    </row>
    <row r="13" spans="1:10" x14ac:dyDescent="0.2">
      <c r="A13" s="29" t="s">
        <v>468</v>
      </c>
      <c r="B13" s="29" t="s">
        <v>469</v>
      </c>
      <c r="C13" s="53">
        <v>39699</v>
      </c>
      <c r="D13" s="38">
        <v>1286.5999999999999</v>
      </c>
      <c r="E13" s="29" t="s">
        <v>470</v>
      </c>
      <c r="F13" s="29" t="s">
        <v>1654</v>
      </c>
      <c r="G13" s="29" t="s">
        <v>476</v>
      </c>
      <c r="H13" s="29" t="s">
        <v>475</v>
      </c>
      <c r="I13" s="29" t="s">
        <v>475</v>
      </c>
      <c r="J13" s="29" t="s">
        <v>539</v>
      </c>
    </row>
    <row r="14" spans="1:10" x14ac:dyDescent="0.2">
      <c r="A14" s="29" t="s">
        <v>1650</v>
      </c>
      <c r="B14" s="29" t="s">
        <v>486</v>
      </c>
      <c r="C14" s="53">
        <v>38931</v>
      </c>
      <c r="D14" s="38">
        <v>12000</v>
      </c>
      <c r="E14" s="29" t="s">
        <v>470</v>
      </c>
      <c r="F14" s="29" t="s">
        <v>471</v>
      </c>
      <c r="G14" s="29" t="s">
        <v>472</v>
      </c>
      <c r="H14" s="29" t="s">
        <v>484</v>
      </c>
      <c r="I14" s="29" t="s">
        <v>485</v>
      </c>
      <c r="J14" s="29" t="s">
        <v>538</v>
      </c>
    </row>
    <row r="15" spans="1:10" x14ac:dyDescent="0.2">
      <c r="A15" s="29" t="s">
        <v>1650</v>
      </c>
      <c r="B15" s="29" t="s">
        <v>486</v>
      </c>
      <c r="C15" s="53">
        <v>38954</v>
      </c>
      <c r="D15" s="38">
        <v>45000</v>
      </c>
      <c r="E15" s="29" t="s">
        <v>470</v>
      </c>
      <c r="F15" s="29" t="s">
        <v>471</v>
      </c>
      <c r="G15" s="29" t="s">
        <v>472</v>
      </c>
      <c r="H15" s="29" t="s">
        <v>484</v>
      </c>
      <c r="I15" s="29" t="s">
        <v>485</v>
      </c>
      <c r="J15" s="29" t="s">
        <v>538</v>
      </c>
    </row>
    <row r="16" spans="1:10" x14ac:dyDescent="0.2">
      <c r="A16" s="29" t="s">
        <v>1650</v>
      </c>
      <c r="B16" s="29" t="s">
        <v>486</v>
      </c>
      <c r="C16" s="53">
        <v>39506</v>
      </c>
      <c r="D16" s="38">
        <v>15000</v>
      </c>
      <c r="E16" s="29" t="s">
        <v>470</v>
      </c>
      <c r="F16" s="29" t="s">
        <v>471</v>
      </c>
      <c r="G16" s="29" t="s">
        <v>472</v>
      </c>
      <c r="H16" s="29" t="s">
        <v>484</v>
      </c>
      <c r="I16" s="29" t="s">
        <v>485</v>
      </c>
      <c r="J16" s="29" t="s">
        <v>540</v>
      </c>
    </row>
    <row r="17" spans="1:10" x14ac:dyDescent="0.2">
      <c r="A17" s="29" t="s">
        <v>1650</v>
      </c>
      <c r="B17" s="29" t="s">
        <v>486</v>
      </c>
      <c r="C17" s="53">
        <v>39533</v>
      </c>
      <c r="D17" s="38">
        <v>17000</v>
      </c>
      <c r="E17" s="29" t="s">
        <v>470</v>
      </c>
      <c r="F17" s="29" t="s">
        <v>471</v>
      </c>
      <c r="G17" s="29" t="s">
        <v>472</v>
      </c>
      <c r="H17" s="29" t="s">
        <v>484</v>
      </c>
      <c r="I17" s="29" t="s">
        <v>485</v>
      </c>
      <c r="J17" s="29" t="s">
        <v>540</v>
      </c>
    </row>
    <row r="18" spans="1:10" x14ac:dyDescent="0.2">
      <c r="A18" s="29" t="s">
        <v>1650</v>
      </c>
      <c r="B18" s="29" t="s">
        <v>486</v>
      </c>
      <c r="C18" s="53">
        <v>39563</v>
      </c>
      <c r="D18" s="38">
        <v>10000</v>
      </c>
      <c r="E18" s="29" t="s">
        <v>470</v>
      </c>
      <c r="F18" s="29" t="s">
        <v>471</v>
      </c>
      <c r="G18" s="29" t="s">
        <v>472</v>
      </c>
      <c r="H18" s="29" t="s">
        <v>484</v>
      </c>
      <c r="I18" s="29" t="s">
        <v>485</v>
      </c>
      <c r="J18" s="29" t="s">
        <v>540</v>
      </c>
    </row>
    <row r="19" spans="1:10" x14ac:dyDescent="0.2">
      <c r="A19" s="29" t="s">
        <v>1650</v>
      </c>
      <c r="B19" s="29" t="s">
        <v>486</v>
      </c>
      <c r="C19" s="53">
        <v>39674</v>
      </c>
      <c r="D19" s="38">
        <v>10000</v>
      </c>
      <c r="E19" s="29" t="s">
        <v>470</v>
      </c>
      <c r="F19" s="29" t="s">
        <v>471</v>
      </c>
      <c r="G19" s="29" t="s">
        <v>472</v>
      </c>
      <c r="H19" s="29" t="s">
        <v>484</v>
      </c>
      <c r="I19" s="29" t="s">
        <v>485</v>
      </c>
      <c r="J19" s="29" t="s">
        <v>539</v>
      </c>
    </row>
    <row r="20" spans="1:10" x14ac:dyDescent="0.2">
      <c r="A20" s="29" t="s">
        <v>1650</v>
      </c>
      <c r="B20" s="29" t="s">
        <v>486</v>
      </c>
      <c r="C20" s="53">
        <v>39687</v>
      </c>
      <c r="D20" s="38">
        <v>10000</v>
      </c>
      <c r="E20" s="29" t="s">
        <v>470</v>
      </c>
      <c r="F20" s="29" t="s">
        <v>471</v>
      </c>
      <c r="G20" s="29" t="s">
        <v>472</v>
      </c>
      <c r="H20" s="29" t="s">
        <v>484</v>
      </c>
      <c r="I20" s="29" t="s">
        <v>485</v>
      </c>
      <c r="J20" s="29" t="s">
        <v>539</v>
      </c>
    </row>
    <row r="21" spans="1:10" x14ac:dyDescent="0.2">
      <c r="A21" s="29" t="s">
        <v>468</v>
      </c>
      <c r="B21" s="29" t="s">
        <v>477</v>
      </c>
      <c r="C21" s="53">
        <v>38901</v>
      </c>
      <c r="D21" s="38">
        <v>348.7</v>
      </c>
      <c r="E21" s="29" t="s">
        <v>470</v>
      </c>
      <c r="F21" s="29" t="s">
        <v>471</v>
      </c>
      <c r="G21" s="29" t="s">
        <v>472</v>
      </c>
      <c r="H21" s="29" t="s">
        <v>473</v>
      </c>
      <c r="I21" s="29" t="s">
        <v>474</v>
      </c>
      <c r="J21" s="29" t="s">
        <v>538</v>
      </c>
    </row>
    <row r="22" spans="1:10" x14ac:dyDescent="0.2">
      <c r="A22" s="29" t="s">
        <v>468</v>
      </c>
      <c r="B22" s="29" t="s">
        <v>477</v>
      </c>
      <c r="C22" s="53">
        <v>38915</v>
      </c>
      <c r="D22" s="38">
        <v>348.7</v>
      </c>
      <c r="E22" s="29" t="s">
        <v>470</v>
      </c>
      <c r="F22" s="29" t="s">
        <v>471</v>
      </c>
      <c r="G22" s="29" t="s">
        <v>472</v>
      </c>
      <c r="H22" s="29" t="s">
        <v>473</v>
      </c>
      <c r="I22" s="29" t="s">
        <v>474</v>
      </c>
      <c r="J22" s="29" t="s">
        <v>538</v>
      </c>
    </row>
    <row r="23" spans="1:10" x14ac:dyDescent="0.2">
      <c r="A23" s="29" t="s">
        <v>468</v>
      </c>
      <c r="B23" s="29" t="s">
        <v>477</v>
      </c>
      <c r="C23" s="53">
        <v>39671</v>
      </c>
      <c r="D23" s="38">
        <v>993.92</v>
      </c>
      <c r="E23" s="29" t="s">
        <v>470</v>
      </c>
      <c r="F23" s="29" t="s">
        <v>1654</v>
      </c>
      <c r="G23" s="29" t="s">
        <v>476</v>
      </c>
      <c r="H23" s="29" t="s">
        <v>475</v>
      </c>
      <c r="I23" s="29" t="s">
        <v>475</v>
      </c>
      <c r="J23" s="29" t="s">
        <v>539</v>
      </c>
    </row>
    <row r="24" spans="1:10" x14ac:dyDescent="0.2">
      <c r="A24" s="29" t="s">
        <v>468</v>
      </c>
      <c r="B24" s="29" t="s">
        <v>477</v>
      </c>
      <c r="C24" s="53">
        <v>39685</v>
      </c>
      <c r="D24" s="38">
        <v>173.66</v>
      </c>
      <c r="E24" s="29" t="s">
        <v>470</v>
      </c>
      <c r="F24" s="29" t="s">
        <v>1654</v>
      </c>
      <c r="G24" s="29" t="s">
        <v>476</v>
      </c>
      <c r="H24" s="29" t="s">
        <v>475</v>
      </c>
      <c r="I24" s="29" t="s">
        <v>475</v>
      </c>
      <c r="J24" s="29" t="s">
        <v>539</v>
      </c>
    </row>
    <row r="25" spans="1:10" x14ac:dyDescent="0.2">
      <c r="A25" s="29" t="s">
        <v>468</v>
      </c>
      <c r="B25" s="29" t="s">
        <v>477</v>
      </c>
      <c r="C25" s="53">
        <v>39685</v>
      </c>
      <c r="D25" s="38">
        <v>399.94</v>
      </c>
      <c r="E25" s="29" t="s">
        <v>470</v>
      </c>
      <c r="F25" s="29" t="s">
        <v>471</v>
      </c>
      <c r="G25" s="29" t="s">
        <v>472</v>
      </c>
      <c r="H25" s="29" t="s">
        <v>475</v>
      </c>
      <c r="I25" s="29" t="s">
        <v>475</v>
      </c>
      <c r="J25" s="29" t="s">
        <v>539</v>
      </c>
    </row>
    <row r="26" spans="1:10" x14ac:dyDescent="0.2">
      <c r="A26" s="29" t="s">
        <v>468</v>
      </c>
      <c r="B26" s="29" t="s">
        <v>477</v>
      </c>
      <c r="C26" s="53">
        <v>39685</v>
      </c>
      <c r="D26" s="38">
        <v>423.98</v>
      </c>
      <c r="E26" s="29" t="s">
        <v>470</v>
      </c>
      <c r="F26" s="29" t="s">
        <v>471</v>
      </c>
      <c r="G26" s="29" t="s">
        <v>472</v>
      </c>
      <c r="H26" s="29" t="s">
        <v>475</v>
      </c>
      <c r="I26" s="29" t="s">
        <v>475</v>
      </c>
      <c r="J26" s="29" t="s">
        <v>539</v>
      </c>
    </row>
    <row r="27" spans="1:10" x14ac:dyDescent="0.2">
      <c r="A27" s="29" t="s">
        <v>468</v>
      </c>
      <c r="B27" s="29" t="s">
        <v>477</v>
      </c>
      <c r="C27" s="53">
        <v>39685</v>
      </c>
      <c r="D27" s="38">
        <v>993.9</v>
      </c>
      <c r="E27" s="29" t="s">
        <v>470</v>
      </c>
      <c r="F27" s="29" t="s">
        <v>1654</v>
      </c>
      <c r="G27" s="29" t="s">
        <v>476</v>
      </c>
      <c r="H27" s="29" t="s">
        <v>475</v>
      </c>
      <c r="I27" s="29" t="s">
        <v>475</v>
      </c>
      <c r="J27" s="29" t="s">
        <v>539</v>
      </c>
    </row>
    <row r="28" spans="1:10" x14ac:dyDescent="0.2">
      <c r="A28" s="29" t="s">
        <v>468</v>
      </c>
      <c r="B28" s="29" t="s">
        <v>477</v>
      </c>
      <c r="C28" s="53">
        <v>39699</v>
      </c>
      <c r="D28" s="38">
        <v>173.64</v>
      </c>
      <c r="E28" s="29" t="s">
        <v>470</v>
      </c>
      <c r="F28" s="29" t="s">
        <v>1654</v>
      </c>
      <c r="G28" s="29" t="s">
        <v>476</v>
      </c>
      <c r="H28" s="29" t="s">
        <v>475</v>
      </c>
      <c r="I28" s="29" t="s">
        <v>475</v>
      </c>
      <c r="J28" s="29" t="s">
        <v>539</v>
      </c>
    </row>
    <row r="29" spans="1:10" x14ac:dyDescent="0.2">
      <c r="A29" s="29" t="s">
        <v>468</v>
      </c>
      <c r="B29" s="29" t="s">
        <v>477</v>
      </c>
      <c r="C29" s="53">
        <v>39699</v>
      </c>
      <c r="D29" s="38">
        <v>399.94</v>
      </c>
      <c r="E29" s="29" t="s">
        <v>470</v>
      </c>
      <c r="F29" s="29" t="s">
        <v>471</v>
      </c>
      <c r="G29" s="29" t="s">
        <v>472</v>
      </c>
      <c r="H29" s="29" t="s">
        <v>475</v>
      </c>
      <c r="I29" s="29" t="s">
        <v>475</v>
      </c>
      <c r="J29" s="29" t="s">
        <v>539</v>
      </c>
    </row>
    <row r="30" spans="1:10" x14ac:dyDescent="0.2">
      <c r="A30" s="29" t="s">
        <v>468</v>
      </c>
      <c r="B30" s="29" t="s">
        <v>477</v>
      </c>
      <c r="C30" s="53">
        <v>39699</v>
      </c>
      <c r="D30" s="38">
        <v>423.98</v>
      </c>
      <c r="E30" s="29" t="s">
        <v>470</v>
      </c>
      <c r="F30" s="29" t="s">
        <v>471</v>
      </c>
      <c r="G30" s="29" t="s">
        <v>472</v>
      </c>
      <c r="H30" s="29" t="s">
        <v>475</v>
      </c>
      <c r="I30" s="29" t="s">
        <v>475</v>
      </c>
      <c r="J30" s="29" t="s">
        <v>539</v>
      </c>
    </row>
    <row r="31" spans="1:10" x14ac:dyDescent="0.2">
      <c r="A31" s="29" t="s">
        <v>468</v>
      </c>
      <c r="B31" s="29" t="s">
        <v>477</v>
      </c>
      <c r="C31" s="53">
        <v>39699</v>
      </c>
      <c r="D31" s="38">
        <v>993.9</v>
      </c>
      <c r="E31" s="29" t="s">
        <v>470</v>
      </c>
      <c r="F31" s="29" t="s">
        <v>1654</v>
      </c>
      <c r="G31" s="29" t="s">
        <v>476</v>
      </c>
      <c r="H31" s="29" t="s">
        <v>475</v>
      </c>
      <c r="I31" s="29" t="s">
        <v>475</v>
      </c>
      <c r="J31" s="29" t="s">
        <v>539</v>
      </c>
    </row>
    <row r="32" spans="1:10" x14ac:dyDescent="0.2">
      <c r="A32" s="29" t="s">
        <v>468</v>
      </c>
      <c r="B32" s="29" t="s">
        <v>478</v>
      </c>
      <c r="C32" s="53">
        <v>38901</v>
      </c>
      <c r="D32" s="38">
        <v>81.540000000000006</v>
      </c>
      <c r="E32" s="29" t="s">
        <v>470</v>
      </c>
      <c r="F32" s="29" t="s">
        <v>471</v>
      </c>
      <c r="G32" s="29" t="s">
        <v>472</v>
      </c>
      <c r="H32" s="29" t="s">
        <v>473</v>
      </c>
      <c r="I32" s="29" t="s">
        <v>474</v>
      </c>
      <c r="J32" s="29" t="s">
        <v>538</v>
      </c>
    </row>
    <row r="33" spans="1:10" x14ac:dyDescent="0.2">
      <c r="A33" s="29" t="s">
        <v>468</v>
      </c>
      <c r="B33" s="29" t="s">
        <v>478</v>
      </c>
      <c r="C33" s="53">
        <v>38915</v>
      </c>
      <c r="D33" s="38">
        <v>81.56</v>
      </c>
      <c r="E33" s="29" t="s">
        <v>470</v>
      </c>
      <c r="F33" s="29" t="s">
        <v>471</v>
      </c>
      <c r="G33" s="29" t="s">
        <v>472</v>
      </c>
      <c r="H33" s="29" t="s">
        <v>473</v>
      </c>
      <c r="I33" s="29" t="s">
        <v>474</v>
      </c>
      <c r="J33" s="29" t="s">
        <v>538</v>
      </c>
    </row>
    <row r="34" spans="1:10" x14ac:dyDescent="0.2">
      <c r="A34" s="29" t="s">
        <v>468</v>
      </c>
      <c r="B34" s="29" t="s">
        <v>478</v>
      </c>
      <c r="C34" s="53">
        <v>38930</v>
      </c>
      <c r="D34" s="38">
        <v>84.06</v>
      </c>
      <c r="E34" s="29" t="s">
        <v>470</v>
      </c>
      <c r="F34" s="29" t="s">
        <v>471</v>
      </c>
      <c r="G34" s="29" t="s">
        <v>472</v>
      </c>
      <c r="H34" s="29" t="s">
        <v>473</v>
      </c>
      <c r="I34" s="29" t="s">
        <v>474</v>
      </c>
      <c r="J34" s="29" t="s">
        <v>538</v>
      </c>
    </row>
    <row r="35" spans="1:10" x14ac:dyDescent="0.2">
      <c r="A35" s="29" t="s">
        <v>468</v>
      </c>
      <c r="B35" s="29" t="s">
        <v>478</v>
      </c>
      <c r="C35" s="53">
        <v>38943</v>
      </c>
      <c r="D35" s="38">
        <v>84.06</v>
      </c>
      <c r="E35" s="29" t="s">
        <v>470</v>
      </c>
      <c r="F35" s="29" t="s">
        <v>471</v>
      </c>
      <c r="G35" s="29" t="s">
        <v>472</v>
      </c>
      <c r="H35" s="29" t="s">
        <v>473</v>
      </c>
      <c r="I35" s="29" t="s">
        <v>474</v>
      </c>
      <c r="J35" s="29" t="s">
        <v>538</v>
      </c>
    </row>
    <row r="36" spans="1:10" x14ac:dyDescent="0.2">
      <c r="A36" s="29" t="s">
        <v>468</v>
      </c>
      <c r="B36" s="29" t="s">
        <v>478</v>
      </c>
      <c r="C36" s="53">
        <v>39685</v>
      </c>
      <c r="D36" s="38">
        <v>93.54</v>
      </c>
      <c r="E36" s="29" t="s">
        <v>470</v>
      </c>
      <c r="F36" s="29" t="s">
        <v>471</v>
      </c>
      <c r="G36" s="29" t="s">
        <v>472</v>
      </c>
      <c r="H36" s="29" t="s">
        <v>475</v>
      </c>
      <c r="I36" s="29" t="s">
        <v>475</v>
      </c>
      <c r="J36" s="29" t="s">
        <v>539</v>
      </c>
    </row>
    <row r="37" spans="1:10" x14ac:dyDescent="0.2">
      <c r="A37" s="29" t="s">
        <v>468</v>
      </c>
      <c r="B37" s="29" t="s">
        <v>478</v>
      </c>
      <c r="C37" s="53">
        <v>39685</v>
      </c>
      <c r="D37" s="38">
        <v>99.16</v>
      </c>
      <c r="E37" s="29" t="s">
        <v>470</v>
      </c>
      <c r="F37" s="29" t="s">
        <v>471</v>
      </c>
      <c r="G37" s="29" t="s">
        <v>472</v>
      </c>
      <c r="H37" s="29" t="s">
        <v>475</v>
      </c>
      <c r="I37" s="29" t="s">
        <v>475</v>
      </c>
      <c r="J37" s="29" t="s">
        <v>539</v>
      </c>
    </row>
    <row r="38" spans="1:10" x14ac:dyDescent="0.2">
      <c r="A38" s="29" t="s">
        <v>468</v>
      </c>
      <c r="B38" s="29" t="s">
        <v>478</v>
      </c>
      <c r="C38" s="53">
        <v>39685</v>
      </c>
      <c r="D38" s="38">
        <v>232.46</v>
      </c>
      <c r="E38" s="29" t="s">
        <v>470</v>
      </c>
      <c r="F38" s="29" t="s">
        <v>1654</v>
      </c>
      <c r="G38" s="29" t="s">
        <v>476</v>
      </c>
      <c r="H38" s="29" t="s">
        <v>475</v>
      </c>
      <c r="I38" s="29" t="s">
        <v>475</v>
      </c>
      <c r="J38" s="29" t="s">
        <v>539</v>
      </c>
    </row>
    <row r="39" spans="1:10" x14ac:dyDescent="0.2">
      <c r="A39" s="29" t="s">
        <v>468</v>
      </c>
      <c r="B39" s="29" t="s">
        <v>478</v>
      </c>
      <c r="C39" s="53">
        <v>39699</v>
      </c>
      <c r="D39" s="38">
        <v>40.6</v>
      </c>
      <c r="E39" s="29" t="s">
        <v>470</v>
      </c>
      <c r="F39" s="29" t="s">
        <v>1654</v>
      </c>
      <c r="G39" s="29" t="s">
        <v>476</v>
      </c>
      <c r="H39" s="29" t="s">
        <v>475</v>
      </c>
      <c r="I39" s="29" t="s">
        <v>475</v>
      </c>
      <c r="J39" s="29" t="s">
        <v>539</v>
      </c>
    </row>
    <row r="40" spans="1:10" x14ac:dyDescent="0.2">
      <c r="A40" s="29" t="s">
        <v>468</v>
      </c>
      <c r="B40" s="29" t="s">
        <v>478</v>
      </c>
      <c r="C40" s="53">
        <v>39699</v>
      </c>
      <c r="D40" s="38">
        <v>93.52</v>
      </c>
      <c r="E40" s="29" t="s">
        <v>470</v>
      </c>
      <c r="F40" s="29" t="s">
        <v>471</v>
      </c>
      <c r="G40" s="29" t="s">
        <v>472</v>
      </c>
      <c r="H40" s="29" t="s">
        <v>475</v>
      </c>
      <c r="I40" s="29" t="s">
        <v>475</v>
      </c>
      <c r="J40" s="29" t="s">
        <v>539</v>
      </c>
    </row>
    <row r="41" spans="1:10" x14ac:dyDescent="0.2">
      <c r="A41" s="29" t="s">
        <v>468</v>
      </c>
      <c r="B41" s="29" t="s">
        <v>478</v>
      </c>
      <c r="C41" s="53">
        <v>39699</v>
      </c>
      <c r="D41" s="38">
        <v>99.16</v>
      </c>
      <c r="E41" s="29" t="s">
        <v>470</v>
      </c>
      <c r="F41" s="29" t="s">
        <v>471</v>
      </c>
      <c r="G41" s="29" t="s">
        <v>472</v>
      </c>
      <c r="H41" s="29" t="s">
        <v>475</v>
      </c>
      <c r="I41" s="29" t="s">
        <v>475</v>
      </c>
      <c r="J41" s="29" t="s">
        <v>539</v>
      </c>
    </row>
    <row r="42" spans="1:10" x14ac:dyDescent="0.2">
      <c r="A42" s="29" t="s">
        <v>468</v>
      </c>
      <c r="B42" s="29" t="s">
        <v>478</v>
      </c>
      <c r="C42" s="53">
        <v>39699</v>
      </c>
      <c r="D42" s="38">
        <v>232.44</v>
      </c>
      <c r="E42" s="29" t="s">
        <v>470</v>
      </c>
      <c r="F42" s="29" t="s">
        <v>1654</v>
      </c>
      <c r="G42" s="29" t="s">
        <v>476</v>
      </c>
      <c r="H42" s="29" t="s">
        <v>475</v>
      </c>
      <c r="I42" s="29" t="s">
        <v>475</v>
      </c>
      <c r="J42" s="29" t="s">
        <v>539</v>
      </c>
    </row>
    <row r="43" spans="1:10" x14ac:dyDescent="0.2">
      <c r="A43" s="29" t="s">
        <v>468</v>
      </c>
      <c r="B43" s="29" t="s">
        <v>479</v>
      </c>
      <c r="C43" s="53">
        <v>38901</v>
      </c>
      <c r="D43" s="38">
        <v>994.78</v>
      </c>
      <c r="E43" s="29" t="s">
        <v>470</v>
      </c>
      <c r="F43" s="29" t="s">
        <v>471</v>
      </c>
      <c r="G43" s="29" t="s">
        <v>472</v>
      </c>
      <c r="H43" s="29" t="s">
        <v>473</v>
      </c>
      <c r="I43" s="29" t="s">
        <v>474</v>
      </c>
      <c r="J43" s="29" t="s">
        <v>538</v>
      </c>
    </row>
    <row r="44" spans="1:10" x14ac:dyDescent="0.2">
      <c r="A44" s="29" t="s">
        <v>468</v>
      </c>
      <c r="B44" s="29" t="s">
        <v>479</v>
      </c>
      <c r="C44" s="53">
        <v>38915</v>
      </c>
      <c r="D44" s="38">
        <v>994.91</v>
      </c>
      <c r="E44" s="29" t="s">
        <v>470</v>
      </c>
      <c r="F44" s="29" t="s">
        <v>471</v>
      </c>
      <c r="G44" s="29" t="s">
        <v>472</v>
      </c>
      <c r="H44" s="29" t="s">
        <v>473</v>
      </c>
      <c r="I44" s="29" t="s">
        <v>474</v>
      </c>
      <c r="J44" s="29" t="s">
        <v>538</v>
      </c>
    </row>
    <row r="45" spans="1:10" x14ac:dyDescent="0.2">
      <c r="A45" s="29" t="s">
        <v>468</v>
      </c>
      <c r="B45" s="29" t="s">
        <v>479</v>
      </c>
      <c r="C45" s="53">
        <v>38930</v>
      </c>
      <c r="D45" s="38">
        <v>1024.69</v>
      </c>
      <c r="E45" s="29" t="s">
        <v>470</v>
      </c>
      <c r="F45" s="29" t="s">
        <v>471</v>
      </c>
      <c r="G45" s="29" t="s">
        <v>472</v>
      </c>
      <c r="H45" s="29" t="s">
        <v>473</v>
      </c>
      <c r="I45" s="29" t="s">
        <v>474</v>
      </c>
      <c r="J45" s="29" t="s">
        <v>538</v>
      </c>
    </row>
    <row r="46" spans="1:10" x14ac:dyDescent="0.2">
      <c r="A46" s="29" t="s">
        <v>468</v>
      </c>
      <c r="B46" s="29" t="s">
        <v>479</v>
      </c>
      <c r="C46" s="53">
        <v>38943</v>
      </c>
      <c r="D46" s="38">
        <v>1024.76</v>
      </c>
      <c r="E46" s="29" t="s">
        <v>470</v>
      </c>
      <c r="F46" s="29" t="s">
        <v>471</v>
      </c>
      <c r="G46" s="29" t="s">
        <v>472</v>
      </c>
      <c r="H46" s="29" t="s">
        <v>473</v>
      </c>
      <c r="I46" s="29" t="s">
        <v>474</v>
      </c>
      <c r="J46" s="29" t="s">
        <v>538</v>
      </c>
    </row>
    <row r="47" spans="1:10" x14ac:dyDescent="0.2">
      <c r="A47" s="29" t="s">
        <v>468</v>
      </c>
      <c r="B47" s="29" t="s">
        <v>479</v>
      </c>
      <c r="C47" s="53">
        <v>38957</v>
      </c>
      <c r="D47" s="38">
        <v>1004.1</v>
      </c>
      <c r="E47" s="29" t="s">
        <v>470</v>
      </c>
      <c r="F47" s="29" t="s">
        <v>471</v>
      </c>
      <c r="G47" s="29" t="s">
        <v>472</v>
      </c>
      <c r="H47" s="29" t="s">
        <v>473</v>
      </c>
      <c r="I47" s="29" t="s">
        <v>474</v>
      </c>
      <c r="J47" s="29" t="s">
        <v>538</v>
      </c>
    </row>
    <row r="48" spans="1:10" x14ac:dyDescent="0.2">
      <c r="A48" s="29" t="s">
        <v>468</v>
      </c>
      <c r="B48" s="29" t="s">
        <v>479</v>
      </c>
      <c r="C48" s="53">
        <v>38971</v>
      </c>
      <c r="D48" s="38">
        <v>1024.8399999999999</v>
      </c>
      <c r="E48" s="29" t="s">
        <v>470</v>
      </c>
      <c r="F48" s="29" t="s">
        <v>471</v>
      </c>
      <c r="G48" s="29" t="s">
        <v>472</v>
      </c>
      <c r="H48" s="29" t="s">
        <v>473</v>
      </c>
      <c r="I48" s="29" t="s">
        <v>474</v>
      </c>
      <c r="J48" s="29" t="s">
        <v>538</v>
      </c>
    </row>
    <row r="49" spans="1:10" x14ac:dyDescent="0.2">
      <c r="A49" s="29" t="s">
        <v>468</v>
      </c>
      <c r="B49" s="29" t="s">
        <v>479</v>
      </c>
      <c r="C49" s="53">
        <v>39699</v>
      </c>
      <c r="D49" s="38">
        <v>479.79</v>
      </c>
      <c r="E49" s="29" t="s">
        <v>470</v>
      </c>
      <c r="F49" s="29" t="s">
        <v>1654</v>
      </c>
      <c r="G49" s="29" t="s">
        <v>476</v>
      </c>
      <c r="H49" s="29" t="s">
        <v>475</v>
      </c>
      <c r="I49" s="29" t="s">
        <v>475</v>
      </c>
      <c r="J49" s="29" t="s">
        <v>539</v>
      </c>
    </row>
    <row r="50" spans="1:10" x14ac:dyDescent="0.2">
      <c r="A50" s="29" t="s">
        <v>468</v>
      </c>
      <c r="B50" s="29" t="s">
        <v>479</v>
      </c>
      <c r="C50" s="53">
        <v>39699</v>
      </c>
      <c r="D50" s="38">
        <v>1170.08</v>
      </c>
      <c r="E50" s="29" t="s">
        <v>470</v>
      </c>
      <c r="F50" s="29" t="s">
        <v>471</v>
      </c>
      <c r="G50" s="29" t="s">
        <v>472</v>
      </c>
      <c r="H50" s="29" t="s">
        <v>475</v>
      </c>
      <c r="I50" s="29" t="s">
        <v>475</v>
      </c>
      <c r="J50" s="29" t="s">
        <v>539</v>
      </c>
    </row>
    <row r="51" spans="1:10" x14ac:dyDescent="0.2">
      <c r="A51" s="29" t="s">
        <v>468</v>
      </c>
      <c r="B51" s="29" t="s">
        <v>479</v>
      </c>
      <c r="C51" s="53">
        <v>39699</v>
      </c>
      <c r="D51" s="38">
        <v>2770.71</v>
      </c>
      <c r="E51" s="29" t="s">
        <v>470</v>
      </c>
      <c r="F51" s="29" t="s">
        <v>1654</v>
      </c>
      <c r="G51" s="29" t="s">
        <v>476</v>
      </c>
      <c r="H51" s="29" t="s">
        <v>475</v>
      </c>
      <c r="I51" s="29" t="s">
        <v>475</v>
      </c>
      <c r="J51" s="29" t="s">
        <v>539</v>
      </c>
    </row>
    <row r="52" spans="1:10" x14ac:dyDescent="0.2">
      <c r="A52" s="29" t="s">
        <v>1650</v>
      </c>
      <c r="B52" s="29" t="s">
        <v>487</v>
      </c>
      <c r="C52" s="53">
        <v>38954</v>
      </c>
      <c r="D52" s="38">
        <v>10700</v>
      </c>
      <c r="E52" s="29" t="s">
        <v>470</v>
      </c>
      <c r="F52" s="29" t="s">
        <v>471</v>
      </c>
      <c r="G52" s="29" t="s">
        <v>472</v>
      </c>
      <c r="H52" s="29" t="s">
        <v>484</v>
      </c>
      <c r="I52" s="29" t="s">
        <v>485</v>
      </c>
      <c r="J52" s="29" t="s">
        <v>538</v>
      </c>
    </row>
    <row r="53" spans="1:10" x14ac:dyDescent="0.2">
      <c r="A53" s="29" t="s">
        <v>1650</v>
      </c>
      <c r="B53" s="29" t="s">
        <v>487</v>
      </c>
      <c r="C53" s="53">
        <v>38988</v>
      </c>
      <c r="D53" s="38">
        <v>10700</v>
      </c>
      <c r="E53" s="29" t="s">
        <v>470</v>
      </c>
      <c r="F53" s="29" t="s">
        <v>471</v>
      </c>
      <c r="G53" s="29" t="s">
        <v>472</v>
      </c>
      <c r="H53" s="29" t="s">
        <v>484</v>
      </c>
      <c r="I53" s="29" t="s">
        <v>485</v>
      </c>
      <c r="J53" s="29" t="s">
        <v>538</v>
      </c>
    </row>
    <row r="54" spans="1:10" x14ac:dyDescent="0.2">
      <c r="A54" s="29" t="s">
        <v>1650</v>
      </c>
      <c r="B54" s="29" t="s">
        <v>487</v>
      </c>
      <c r="C54" s="53">
        <v>39020</v>
      </c>
      <c r="D54" s="38">
        <v>10700</v>
      </c>
      <c r="E54" s="29" t="s">
        <v>470</v>
      </c>
      <c r="F54" s="29" t="s">
        <v>471</v>
      </c>
      <c r="G54" s="29" t="s">
        <v>472</v>
      </c>
      <c r="H54" s="29" t="s">
        <v>484</v>
      </c>
      <c r="I54" s="29" t="s">
        <v>485</v>
      </c>
      <c r="J54" s="29" t="s">
        <v>538</v>
      </c>
    </row>
    <row r="55" spans="1:10" x14ac:dyDescent="0.2">
      <c r="A55" s="29" t="s">
        <v>1650</v>
      </c>
      <c r="B55" s="29" t="s">
        <v>487</v>
      </c>
      <c r="C55" s="53">
        <v>39476</v>
      </c>
      <c r="D55" s="38">
        <v>8025</v>
      </c>
      <c r="E55" s="29" t="s">
        <v>470</v>
      </c>
      <c r="F55" s="29" t="s">
        <v>471</v>
      </c>
      <c r="G55" s="29" t="s">
        <v>472</v>
      </c>
      <c r="H55" s="29" t="s">
        <v>484</v>
      </c>
      <c r="I55" s="29" t="s">
        <v>485</v>
      </c>
      <c r="J55" s="29" t="s">
        <v>540</v>
      </c>
    </row>
    <row r="56" spans="1:10" x14ac:dyDescent="0.2">
      <c r="A56" s="29" t="s">
        <v>1650</v>
      </c>
      <c r="B56" s="29" t="s">
        <v>487</v>
      </c>
      <c r="C56" s="53">
        <v>39506</v>
      </c>
      <c r="D56" s="38">
        <v>8025</v>
      </c>
      <c r="E56" s="29" t="s">
        <v>470</v>
      </c>
      <c r="F56" s="29" t="s">
        <v>471</v>
      </c>
      <c r="G56" s="29" t="s">
        <v>472</v>
      </c>
      <c r="H56" s="29" t="s">
        <v>484</v>
      </c>
      <c r="I56" s="29" t="s">
        <v>485</v>
      </c>
      <c r="J56" s="29" t="s">
        <v>540</v>
      </c>
    </row>
    <row r="57" spans="1:10" x14ac:dyDescent="0.2">
      <c r="A57" s="29" t="s">
        <v>1650</v>
      </c>
      <c r="B57" s="29" t="s">
        <v>487</v>
      </c>
      <c r="C57" s="53">
        <v>39533</v>
      </c>
      <c r="D57" s="38">
        <v>8025</v>
      </c>
      <c r="E57" s="29" t="s">
        <v>470</v>
      </c>
      <c r="F57" s="29" t="s">
        <v>471</v>
      </c>
      <c r="G57" s="29" t="s">
        <v>472</v>
      </c>
      <c r="H57" s="29" t="s">
        <v>484</v>
      </c>
      <c r="I57" s="29" t="s">
        <v>485</v>
      </c>
      <c r="J57" s="29" t="s">
        <v>540</v>
      </c>
    </row>
    <row r="58" spans="1:10" x14ac:dyDescent="0.2">
      <c r="A58" s="29" t="s">
        <v>1650</v>
      </c>
      <c r="B58" s="29" t="s">
        <v>487</v>
      </c>
      <c r="C58" s="53">
        <v>39563</v>
      </c>
      <c r="D58" s="38">
        <v>8025</v>
      </c>
      <c r="E58" s="29" t="s">
        <v>470</v>
      </c>
      <c r="F58" s="29" t="s">
        <v>471</v>
      </c>
      <c r="G58" s="29" t="s">
        <v>472</v>
      </c>
      <c r="H58" s="29" t="s">
        <v>484</v>
      </c>
      <c r="I58" s="29" t="s">
        <v>485</v>
      </c>
      <c r="J58" s="29" t="s">
        <v>540</v>
      </c>
    </row>
    <row r="59" spans="1:10" x14ac:dyDescent="0.2">
      <c r="A59" s="29" t="s">
        <v>1650</v>
      </c>
      <c r="B59" s="29" t="s">
        <v>487</v>
      </c>
      <c r="C59" s="53">
        <v>39597</v>
      </c>
      <c r="D59" s="38">
        <v>8025</v>
      </c>
      <c r="E59" s="29" t="s">
        <v>470</v>
      </c>
      <c r="F59" s="29" t="s">
        <v>471</v>
      </c>
      <c r="G59" s="29" t="s">
        <v>472</v>
      </c>
      <c r="H59" s="29" t="s">
        <v>484</v>
      </c>
      <c r="I59" s="29" t="s">
        <v>485</v>
      </c>
      <c r="J59" s="29" t="s">
        <v>540</v>
      </c>
    </row>
    <row r="60" spans="1:10" x14ac:dyDescent="0.2">
      <c r="A60" s="29" t="s">
        <v>1650</v>
      </c>
      <c r="B60" s="29" t="s">
        <v>487</v>
      </c>
      <c r="C60" s="53">
        <v>39687</v>
      </c>
      <c r="D60" s="38">
        <v>5350</v>
      </c>
      <c r="E60" s="29" t="s">
        <v>470</v>
      </c>
      <c r="F60" s="29" t="s">
        <v>471</v>
      </c>
      <c r="G60" s="29" t="s">
        <v>472</v>
      </c>
      <c r="H60" s="29" t="s">
        <v>484</v>
      </c>
      <c r="I60" s="29" t="s">
        <v>485</v>
      </c>
      <c r="J60" s="29" t="s">
        <v>539</v>
      </c>
    </row>
    <row r="61" spans="1:10" x14ac:dyDescent="0.2">
      <c r="A61" s="29" t="s">
        <v>1650</v>
      </c>
      <c r="B61" s="29" t="s">
        <v>488</v>
      </c>
      <c r="C61" s="53">
        <v>38954</v>
      </c>
      <c r="D61" s="38">
        <v>10510</v>
      </c>
      <c r="E61" s="29" t="s">
        <v>470</v>
      </c>
      <c r="F61" s="29" t="s">
        <v>471</v>
      </c>
      <c r="G61" s="29" t="s">
        <v>472</v>
      </c>
      <c r="H61" s="29" t="s">
        <v>484</v>
      </c>
      <c r="I61" s="29" t="s">
        <v>485</v>
      </c>
      <c r="J61" s="29" t="s">
        <v>538</v>
      </c>
    </row>
    <row r="62" spans="1:10" x14ac:dyDescent="0.2">
      <c r="A62" s="29" t="s">
        <v>1650</v>
      </c>
      <c r="B62" s="29" t="s">
        <v>488</v>
      </c>
      <c r="C62" s="53">
        <v>38988</v>
      </c>
      <c r="D62" s="38">
        <v>5213</v>
      </c>
      <c r="E62" s="29" t="s">
        <v>470</v>
      </c>
      <c r="F62" s="29" t="s">
        <v>471</v>
      </c>
      <c r="G62" s="29" t="s">
        <v>472</v>
      </c>
      <c r="H62" s="29" t="s">
        <v>484</v>
      </c>
      <c r="I62" s="29" t="s">
        <v>485</v>
      </c>
      <c r="J62" s="29" t="s">
        <v>538</v>
      </c>
    </row>
    <row r="63" spans="1:10" x14ac:dyDescent="0.2">
      <c r="A63" s="29" t="s">
        <v>1650</v>
      </c>
      <c r="B63" s="29" t="s">
        <v>488</v>
      </c>
      <c r="C63" s="53">
        <v>39020</v>
      </c>
      <c r="D63" s="38">
        <v>6477</v>
      </c>
      <c r="E63" s="29" t="s">
        <v>470</v>
      </c>
      <c r="F63" s="29" t="s">
        <v>471</v>
      </c>
      <c r="G63" s="29" t="s">
        <v>472</v>
      </c>
      <c r="H63" s="29" t="s">
        <v>484</v>
      </c>
      <c r="I63" s="29" t="s">
        <v>485</v>
      </c>
      <c r="J63" s="29" t="s">
        <v>538</v>
      </c>
    </row>
    <row r="64" spans="1:10" x14ac:dyDescent="0.2">
      <c r="A64" s="29" t="s">
        <v>1650</v>
      </c>
      <c r="B64" s="29" t="s">
        <v>488</v>
      </c>
      <c r="C64" s="53">
        <v>39056</v>
      </c>
      <c r="D64" s="38">
        <v>25793</v>
      </c>
      <c r="E64" s="29" t="s">
        <v>470</v>
      </c>
      <c r="F64" s="29" t="s">
        <v>471</v>
      </c>
      <c r="G64" s="29" t="s">
        <v>472</v>
      </c>
      <c r="H64" s="29" t="s">
        <v>484</v>
      </c>
      <c r="I64" s="29" t="s">
        <v>485</v>
      </c>
      <c r="J64" s="29" t="s">
        <v>538</v>
      </c>
    </row>
    <row r="65" spans="1:10" x14ac:dyDescent="0.2">
      <c r="A65" s="29" t="s">
        <v>1650</v>
      </c>
      <c r="B65" s="29" t="s">
        <v>488</v>
      </c>
      <c r="C65" s="53">
        <v>39084</v>
      </c>
      <c r="D65" s="38">
        <v>15122</v>
      </c>
      <c r="E65" s="29" t="s">
        <v>470</v>
      </c>
      <c r="F65" s="29" t="s">
        <v>471</v>
      </c>
      <c r="G65" s="29" t="s">
        <v>472</v>
      </c>
      <c r="H65" s="29" t="s">
        <v>484</v>
      </c>
      <c r="I65" s="29" t="s">
        <v>485</v>
      </c>
      <c r="J65" s="29" t="s">
        <v>538</v>
      </c>
    </row>
    <row r="66" spans="1:10" x14ac:dyDescent="0.2">
      <c r="A66" s="29" t="s">
        <v>1650</v>
      </c>
      <c r="B66" s="29" t="s">
        <v>488</v>
      </c>
      <c r="C66" s="53">
        <v>39437</v>
      </c>
      <c r="D66" s="38">
        <v>12768</v>
      </c>
      <c r="E66" s="29" t="s">
        <v>470</v>
      </c>
      <c r="F66" s="29" t="s">
        <v>471</v>
      </c>
      <c r="G66" s="29" t="s">
        <v>472</v>
      </c>
      <c r="H66" s="29" t="s">
        <v>484</v>
      </c>
      <c r="I66" s="29" t="s">
        <v>485</v>
      </c>
      <c r="J66" s="29" t="s">
        <v>540</v>
      </c>
    </row>
    <row r="67" spans="1:10" x14ac:dyDescent="0.2">
      <c r="A67" s="29" t="s">
        <v>1650</v>
      </c>
      <c r="B67" s="29" t="s">
        <v>488</v>
      </c>
      <c r="C67" s="53">
        <v>39476</v>
      </c>
      <c r="D67" s="38">
        <v>11879</v>
      </c>
      <c r="E67" s="29" t="s">
        <v>470</v>
      </c>
      <c r="F67" s="29" t="s">
        <v>471</v>
      </c>
      <c r="G67" s="29" t="s">
        <v>472</v>
      </c>
      <c r="H67" s="29" t="s">
        <v>484</v>
      </c>
      <c r="I67" s="29" t="s">
        <v>485</v>
      </c>
      <c r="J67" s="29" t="s">
        <v>540</v>
      </c>
    </row>
    <row r="68" spans="1:10" x14ac:dyDescent="0.2">
      <c r="A68" s="29" t="s">
        <v>1650</v>
      </c>
      <c r="B68" s="29" t="s">
        <v>488</v>
      </c>
      <c r="C68" s="53">
        <v>39506</v>
      </c>
      <c r="D68" s="38">
        <v>12351</v>
      </c>
      <c r="E68" s="29" t="s">
        <v>470</v>
      </c>
      <c r="F68" s="29" t="s">
        <v>471</v>
      </c>
      <c r="G68" s="29" t="s">
        <v>472</v>
      </c>
      <c r="H68" s="29" t="s">
        <v>484</v>
      </c>
      <c r="I68" s="29" t="s">
        <v>485</v>
      </c>
      <c r="J68" s="29" t="s">
        <v>540</v>
      </c>
    </row>
    <row r="69" spans="1:10" x14ac:dyDescent="0.2">
      <c r="A69" s="29" t="s">
        <v>1650</v>
      </c>
      <c r="B69" s="29" t="s">
        <v>488</v>
      </c>
      <c r="C69" s="53">
        <v>39563</v>
      </c>
      <c r="D69" s="38">
        <v>15315</v>
      </c>
      <c r="E69" s="29" t="s">
        <v>470</v>
      </c>
      <c r="F69" s="29" t="s">
        <v>471</v>
      </c>
      <c r="G69" s="29" t="s">
        <v>472</v>
      </c>
      <c r="H69" s="29" t="s">
        <v>484</v>
      </c>
      <c r="I69" s="29" t="s">
        <v>485</v>
      </c>
      <c r="J69" s="29" t="s">
        <v>540</v>
      </c>
    </row>
    <row r="70" spans="1:10" x14ac:dyDescent="0.2">
      <c r="A70" s="29" t="s">
        <v>468</v>
      </c>
      <c r="B70" s="29" t="s">
        <v>480</v>
      </c>
      <c r="C70" s="53">
        <v>39251</v>
      </c>
      <c r="D70" s="38">
        <v>260.72000000000003</v>
      </c>
      <c r="E70" s="29" t="s">
        <v>470</v>
      </c>
      <c r="F70" s="29" t="s">
        <v>471</v>
      </c>
      <c r="G70" s="29" t="s">
        <v>472</v>
      </c>
      <c r="H70" s="29" t="s">
        <v>473</v>
      </c>
      <c r="I70" s="29" t="s">
        <v>474</v>
      </c>
      <c r="J70" s="29" t="s">
        <v>538</v>
      </c>
    </row>
    <row r="71" spans="1:10" x14ac:dyDescent="0.2">
      <c r="A71" s="29" t="s">
        <v>468</v>
      </c>
      <c r="B71" s="29" t="s">
        <v>480</v>
      </c>
      <c r="C71" s="53">
        <v>39643</v>
      </c>
      <c r="D71" s="38">
        <v>1130.8699999999999</v>
      </c>
      <c r="E71" s="29" t="s">
        <v>470</v>
      </c>
      <c r="F71" s="29" t="s">
        <v>471</v>
      </c>
      <c r="G71" s="29" t="s">
        <v>472</v>
      </c>
      <c r="H71" s="29" t="s">
        <v>475</v>
      </c>
      <c r="I71" s="29" t="s">
        <v>475</v>
      </c>
      <c r="J71" s="29" t="s">
        <v>539</v>
      </c>
    </row>
    <row r="72" spans="1:10" x14ac:dyDescent="0.2">
      <c r="A72" s="29" t="s">
        <v>1650</v>
      </c>
      <c r="B72" s="29" t="s">
        <v>489</v>
      </c>
      <c r="C72" s="53">
        <v>39352</v>
      </c>
      <c r="D72" s="38">
        <v>1000</v>
      </c>
      <c r="E72" s="29" t="s">
        <v>470</v>
      </c>
      <c r="F72" s="29" t="s">
        <v>471</v>
      </c>
      <c r="G72" s="29" t="s">
        <v>472</v>
      </c>
      <c r="H72" s="29" t="s">
        <v>484</v>
      </c>
      <c r="I72" s="29" t="s">
        <v>485</v>
      </c>
      <c r="J72" s="29" t="s">
        <v>540</v>
      </c>
    </row>
    <row r="73" spans="1:10" x14ac:dyDescent="0.2">
      <c r="A73" s="29" t="s">
        <v>1650</v>
      </c>
      <c r="B73" s="29" t="s">
        <v>489</v>
      </c>
      <c r="C73" s="53">
        <v>39384</v>
      </c>
      <c r="D73" s="38">
        <v>13000</v>
      </c>
      <c r="E73" s="29" t="s">
        <v>470</v>
      </c>
      <c r="F73" s="29" t="s">
        <v>471</v>
      </c>
      <c r="G73" s="29" t="s">
        <v>472</v>
      </c>
      <c r="H73" s="29" t="s">
        <v>484</v>
      </c>
      <c r="I73" s="29" t="s">
        <v>485</v>
      </c>
      <c r="J73" s="29" t="s">
        <v>540</v>
      </c>
    </row>
    <row r="74" spans="1:10" x14ac:dyDescent="0.2">
      <c r="A74" s="29" t="s">
        <v>1650</v>
      </c>
      <c r="B74" s="29" t="s">
        <v>489</v>
      </c>
      <c r="C74" s="53">
        <v>39437</v>
      </c>
      <c r="D74" s="38">
        <v>11000</v>
      </c>
      <c r="E74" s="29" t="s">
        <v>470</v>
      </c>
      <c r="F74" s="29" t="s">
        <v>471</v>
      </c>
      <c r="G74" s="29" t="s">
        <v>472</v>
      </c>
      <c r="H74" s="29" t="s">
        <v>484</v>
      </c>
      <c r="I74" s="29" t="s">
        <v>485</v>
      </c>
      <c r="J74" s="29" t="s">
        <v>540</v>
      </c>
    </row>
    <row r="75" spans="1:10" x14ac:dyDescent="0.2">
      <c r="A75" s="29" t="s">
        <v>1650</v>
      </c>
      <c r="B75" s="29" t="s">
        <v>489</v>
      </c>
      <c r="C75" s="53">
        <v>39476</v>
      </c>
      <c r="D75" s="38">
        <v>7000</v>
      </c>
      <c r="E75" s="29" t="s">
        <v>470</v>
      </c>
      <c r="F75" s="29" t="s">
        <v>471</v>
      </c>
      <c r="G75" s="29" t="s">
        <v>472</v>
      </c>
      <c r="H75" s="29" t="s">
        <v>484</v>
      </c>
      <c r="I75" s="29" t="s">
        <v>485</v>
      </c>
      <c r="J75" s="29" t="s">
        <v>540</v>
      </c>
    </row>
    <row r="76" spans="1:10" x14ac:dyDescent="0.2">
      <c r="A76" s="29" t="s">
        <v>1650</v>
      </c>
      <c r="B76" s="29" t="s">
        <v>489</v>
      </c>
      <c r="C76" s="53">
        <v>39506</v>
      </c>
      <c r="D76" s="38">
        <v>5500</v>
      </c>
      <c r="E76" s="29" t="s">
        <v>470</v>
      </c>
      <c r="F76" s="29" t="s">
        <v>471</v>
      </c>
      <c r="G76" s="29" t="s">
        <v>472</v>
      </c>
      <c r="H76" s="29" t="s">
        <v>484</v>
      </c>
      <c r="I76" s="29" t="s">
        <v>485</v>
      </c>
      <c r="J76" s="29" t="s">
        <v>540</v>
      </c>
    </row>
    <row r="77" spans="1:10" x14ac:dyDescent="0.2">
      <c r="A77" s="29" t="s">
        <v>1650</v>
      </c>
      <c r="B77" s="29" t="s">
        <v>489</v>
      </c>
      <c r="C77" s="53">
        <v>39533</v>
      </c>
      <c r="D77" s="38">
        <v>10650</v>
      </c>
      <c r="E77" s="29" t="s">
        <v>470</v>
      </c>
      <c r="F77" s="29" t="s">
        <v>471</v>
      </c>
      <c r="G77" s="29" t="s">
        <v>472</v>
      </c>
      <c r="H77" s="29" t="s">
        <v>484</v>
      </c>
      <c r="I77" s="29" t="s">
        <v>485</v>
      </c>
      <c r="J77" s="29" t="s">
        <v>540</v>
      </c>
    </row>
    <row r="78" spans="1:10" x14ac:dyDescent="0.2">
      <c r="A78" s="29" t="s">
        <v>1650</v>
      </c>
      <c r="B78" s="29" t="s">
        <v>489</v>
      </c>
      <c r="C78" s="53">
        <v>39563</v>
      </c>
      <c r="D78" s="38">
        <v>1850</v>
      </c>
      <c r="E78" s="29" t="s">
        <v>470</v>
      </c>
      <c r="F78" s="29" t="s">
        <v>471</v>
      </c>
      <c r="G78" s="29" t="s">
        <v>472</v>
      </c>
      <c r="H78" s="29" t="s">
        <v>484</v>
      </c>
      <c r="I78" s="29" t="s">
        <v>485</v>
      </c>
      <c r="J78" s="29" t="s">
        <v>540</v>
      </c>
    </row>
    <row r="79" spans="1:10" x14ac:dyDescent="0.2">
      <c r="A79" s="29" t="s">
        <v>1650</v>
      </c>
      <c r="B79" s="29" t="s">
        <v>489</v>
      </c>
      <c r="C79" s="53">
        <v>39597</v>
      </c>
      <c r="D79" s="38">
        <v>5000</v>
      </c>
      <c r="E79" s="29" t="s">
        <v>470</v>
      </c>
      <c r="F79" s="29" t="s">
        <v>471</v>
      </c>
      <c r="G79" s="29" t="s">
        <v>472</v>
      </c>
      <c r="H79" s="29" t="s">
        <v>484</v>
      </c>
      <c r="I79" s="29" t="s">
        <v>485</v>
      </c>
      <c r="J79" s="29" t="s">
        <v>540</v>
      </c>
    </row>
    <row r="80" spans="1:10" x14ac:dyDescent="0.2">
      <c r="A80" s="29" t="s">
        <v>1650</v>
      </c>
      <c r="B80" s="29" t="s">
        <v>489</v>
      </c>
      <c r="C80" s="53">
        <v>39608</v>
      </c>
      <c r="D80" s="38">
        <v>52000</v>
      </c>
      <c r="E80" s="29" t="s">
        <v>470</v>
      </c>
      <c r="F80" s="29" t="s">
        <v>471</v>
      </c>
      <c r="G80" s="29" t="s">
        <v>472</v>
      </c>
      <c r="H80" s="29" t="s">
        <v>484</v>
      </c>
      <c r="I80" s="29" t="s">
        <v>485</v>
      </c>
      <c r="J80" s="29" t="s">
        <v>540</v>
      </c>
    </row>
    <row r="81" spans="1:10" x14ac:dyDescent="0.2">
      <c r="A81" s="29" t="s">
        <v>1650</v>
      </c>
      <c r="B81" s="29" t="s">
        <v>489</v>
      </c>
      <c r="C81" s="53">
        <v>39687</v>
      </c>
      <c r="D81" s="38">
        <v>5000</v>
      </c>
      <c r="E81" s="29" t="s">
        <v>470</v>
      </c>
      <c r="F81" s="29" t="s">
        <v>471</v>
      </c>
      <c r="G81" s="29" t="s">
        <v>472</v>
      </c>
      <c r="H81" s="29" t="s">
        <v>484</v>
      </c>
      <c r="I81" s="29" t="s">
        <v>485</v>
      </c>
      <c r="J81" s="29" t="s">
        <v>539</v>
      </c>
    </row>
    <row r="82" spans="1:10" x14ac:dyDescent="0.2">
      <c r="A82" s="29" t="s">
        <v>468</v>
      </c>
      <c r="B82" s="29" t="s">
        <v>481</v>
      </c>
      <c r="C82" s="53">
        <v>38901</v>
      </c>
      <c r="D82" s="38">
        <v>103.87</v>
      </c>
      <c r="E82" s="29" t="s">
        <v>470</v>
      </c>
      <c r="F82" s="29" t="s">
        <v>471</v>
      </c>
      <c r="G82" s="29" t="s">
        <v>472</v>
      </c>
      <c r="H82" s="29" t="s">
        <v>473</v>
      </c>
      <c r="I82" s="29" t="s">
        <v>474</v>
      </c>
      <c r="J82" s="29" t="s">
        <v>538</v>
      </c>
    </row>
    <row r="83" spans="1:10" x14ac:dyDescent="0.2">
      <c r="A83" s="29" t="s">
        <v>468</v>
      </c>
      <c r="B83" s="29" t="s">
        <v>481</v>
      </c>
      <c r="C83" s="53">
        <v>38915</v>
      </c>
      <c r="D83" s="38">
        <v>103.87</v>
      </c>
      <c r="E83" s="29" t="s">
        <v>470</v>
      </c>
      <c r="F83" s="29" t="s">
        <v>471</v>
      </c>
      <c r="G83" s="29" t="s">
        <v>472</v>
      </c>
      <c r="H83" s="29" t="s">
        <v>473</v>
      </c>
      <c r="I83" s="29" t="s">
        <v>474</v>
      </c>
      <c r="J83" s="29" t="s">
        <v>538</v>
      </c>
    </row>
    <row r="84" spans="1:10" x14ac:dyDescent="0.2">
      <c r="A84" s="29" t="s">
        <v>468</v>
      </c>
      <c r="B84" s="29" t="s">
        <v>481</v>
      </c>
      <c r="C84" s="53">
        <v>39699</v>
      </c>
      <c r="D84" s="38">
        <v>153.58000000000001</v>
      </c>
      <c r="E84" s="29" t="s">
        <v>470</v>
      </c>
      <c r="F84" s="29" t="s">
        <v>471</v>
      </c>
      <c r="G84" s="29" t="s">
        <v>472</v>
      </c>
      <c r="H84" s="29" t="s">
        <v>475</v>
      </c>
      <c r="I84" s="29" t="s">
        <v>475</v>
      </c>
      <c r="J84" s="29" t="s">
        <v>539</v>
      </c>
    </row>
    <row r="85" spans="1:10" x14ac:dyDescent="0.2">
      <c r="A85" s="29" t="s">
        <v>468</v>
      </c>
      <c r="B85" s="29" t="s">
        <v>481</v>
      </c>
      <c r="C85" s="53">
        <v>39699</v>
      </c>
      <c r="D85" s="38">
        <v>154.83000000000001</v>
      </c>
      <c r="E85" s="29" t="s">
        <v>470</v>
      </c>
      <c r="F85" s="29" t="s">
        <v>471</v>
      </c>
      <c r="G85" s="29" t="s">
        <v>472</v>
      </c>
      <c r="H85" s="29" t="s">
        <v>475</v>
      </c>
      <c r="I85" s="29" t="s">
        <v>475</v>
      </c>
      <c r="J85" s="29" t="s">
        <v>539</v>
      </c>
    </row>
    <row r="86" spans="1:10" x14ac:dyDescent="0.2">
      <c r="A86" s="29" t="s">
        <v>468</v>
      </c>
      <c r="B86" s="29" t="s">
        <v>481</v>
      </c>
      <c r="C86" s="53">
        <v>39699</v>
      </c>
      <c r="D86" s="38">
        <v>362.25</v>
      </c>
      <c r="E86" s="29" t="s">
        <v>470</v>
      </c>
      <c r="F86" s="29" t="s">
        <v>1654</v>
      </c>
      <c r="G86" s="29" t="s">
        <v>476</v>
      </c>
      <c r="H86" s="29" t="s">
        <v>475</v>
      </c>
      <c r="I86" s="29" t="s">
        <v>475</v>
      </c>
      <c r="J86" s="29" t="s">
        <v>539</v>
      </c>
    </row>
    <row r="87" spans="1:10" x14ac:dyDescent="0.2">
      <c r="A87" s="29" t="s">
        <v>1650</v>
      </c>
      <c r="B87" s="29" t="s">
        <v>490</v>
      </c>
      <c r="C87" s="53">
        <v>39020</v>
      </c>
      <c r="D87" s="38">
        <v>6952</v>
      </c>
      <c r="E87" s="29" t="s">
        <v>470</v>
      </c>
      <c r="F87" s="29" t="s">
        <v>471</v>
      </c>
      <c r="G87" s="29" t="s">
        <v>472</v>
      </c>
      <c r="H87" s="29" t="s">
        <v>484</v>
      </c>
      <c r="I87" s="29" t="s">
        <v>485</v>
      </c>
      <c r="J87" s="29" t="s">
        <v>538</v>
      </c>
    </row>
    <row r="88" spans="1:10" x14ac:dyDescent="0.2">
      <c r="A88" s="29" t="s">
        <v>1650</v>
      </c>
      <c r="B88" s="29" t="s">
        <v>490</v>
      </c>
      <c r="C88" s="53">
        <v>39056</v>
      </c>
      <c r="D88" s="38">
        <v>18024</v>
      </c>
      <c r="E88" s="29" t="s">
        <v>470</v>
      </c>
      <c r="F88" s="29" t="s">
        <v>471</v>
      </c>
      <c r="G88" s="29" t="s">
        <v>472</v>
      </c>
      <c r="H88" s="29" t="s">
        <v>484</v>
      </c>
      <c r="I88" s="29" t="s">
        <v>485</v>
      </c>
      <c r="J88" s="29" t="s">
        <v>538</v>
      </c>
    </row>
    <row r="89" spans="1:10" x14ac:dyDescent="0.2">
      <c r="A89" s="29" t="s">
        <v>1650</v>
      </c>
      <c r="B89" s="29" t="s">
        <v>490</v>
      </c>
      <c r="C89" s="53">
        <v>39084</v>
      </c>
      <c r="D89" s="38">
        <v>4171</v>
      </c>
      <c r="E89" s="29" t="s">
        <v>470</v>
      </c>
      <c r="F89" s="29" t="s">
        <v>471</v>
      </c>
      <c r="G89" s="29" t="s">
        <v>472</v>
      </c>
      <c r="H89" s="29" t="s">
        <v>484</v>
      </c>
      <c r="I89" s="29" t="s">
        <v>485</v>
      </c>
      <c r="J89" s="29" t="s">
        <v>538</v>
      </c>
    </row>
    <row r="90" spans="1:10" x14ac:dyDescent="0.2">
      <c r="A90" s="29" t="s">
        <v>1650</v>
      </c>
      <c r="B90" s="29" t="s">
        <v>490</v>
      </c>
      <c r="C90" s="53">
        <v>39115</v>
      </c>
      <c r="D90" s="38">
        <v>7885</v>
      </c>
      <c r="E90" s="29" t="s">
        <v>470</v>
      </c>
      <c r="F90" s="29" t="s">
        <v>471</v>
      </c>
      <c r="G90" s="29" t="s">
        <v>472</v>
      </c>
      <c r="H90" s="29" t="s">
        <v>484</v>
      </c>
      <c r="I90" s="29" t="s">
        <v>485</v>
      </c>
      <c r="J90" s="29" t="s">
        <v>538</v>
      </c>
    </row>
    <row r="91" spans="1:10" x14ac:dyDescent="0.2">
      <c r="A91" s="29" t="s">
        <v>1650</v>
      </c>
      <c r="B91" s="29" t="s">
        <v>491</v>
      </c>
      <c r="C91" s="53">
        <v>38931</v>
      </c>
      <c r="D91" s="38">
        <v>17833</v>
      </c>
      <c r="E91" s="29" t="s">
        <v>470</v>
      </c>
      <c r="F91" s="29" t="s">
        <v>471</v>
      </c>
      <c r="G91" s="29" t="s">
        <v>472</v>
      </c>
      <c r="H91" s="29" t="s">
        <v>484</v>
      </c>
      <c r="I91" s="29" t="s">
        <v>485</v>
      </c>
      <c r="J91" s="29" t="s">
        <v>538</v>
      </c>
    </row>
    <row r="92" spans="1:10" x14ac:dyDescent="0.2">
      <c r="A92" s="29" t="s">
        <v>1650</v>
      </c>
      <c r="B92" s="29" t="s">
        <v>491</v>
      </c>
      <c r="C92" s="53">
        <v>38954</v>
      </c>
      <c r="D92" s="38">
        <v>8917</v>
      </c>
      <c r="E92" s="29" t="s">
        <v>470</v>
      </c>
      <c r="F92" s="29" t="s">
        <v>471</v>
      </c>
      <c r="G92" s="29" t="s">
        <v>472</v>
      </c>
      <c r="H92" s="29" t="s">
        <v>484</v>
      </c>
      <c r="I92" s="29" t="s">
        <v>485</v>
      </c>
      <c r="J92" s="29" t="s">
        <v>538</v>
      </c>
    </row>
    <row r="93" spans="1:10" x14ac:dyDescent="0.2">
      <c r="A93" s="29" t="s">
        <v>1650</v>
      </c>
      <c r="B93" s="29" t="s">
        <v>491</v>
      </c>
      <c r="C93" s="53">
        <v>38988</v>
      </c>
      <c r="D93" s="38">
        <v>8917</v>
      </c>
      <c r="E93" s="29" t="s">
        <v>470</v>
      </c>
      <c r="F93" s="29" t="s">
        <v>471</v>
      </c>
      <c r="G93" s="29" t="s">
        <v>472</v>
      </c>
      <c r="H93" s="29" t="s">
        <v>484</v>
      </c>
      <c r="I93" s="29" t="s">
        <v>485</v>
      </c>
      <c r="J93" s="29" t="s">
        <v>538</v>
      </c>
    </row>
    <row r="94" spans="1:10" x14ac:dyDescent="0.2">
      <c r="A94" s="29" t="s">
        <v>1650</v>
      </c>
      <c r="B94" s="29" t="s">
        <v>491</v>
      </c>
      <c r="C94" s="53">
        <v>39056</v>
      </c>
      <c r="D94" s="38">
        <v>17833</v>
      </c>
      <c r="E94" s="29" t="s">
        <v>470</v>
      </c>
      <c r="F94" s="29" t="s">
        <v>471</v>
      </c>
      <c r="G94" s="29" t="s">
        <v>472</v>
      </c>
      <c r="H94" s="29" t="s">
        <v>484</v>
      </c>
      <c r="I94" s="29" t="s">
        <v>485</v>
      </c>
      <c r="J94" s="29" t="s">
        <v>538</v>
      </c>
    </row>
    <row r="95" spans="1:10" x14ac:dyDescent="0.2">
      <c r="A95" s="29" t="s">
        <v>1650</v>
      </c>
      <c r="B95" s="29" t="s">
        <v>492</v>
      </c>
      <c r="C95" s="53">
        <v>39437</v>
      </c>
      <c r="D95" s="38">
        <v>8800</v>
      </c>
      <c r="E95" s="29" t="s">
        <v>470</v>
      </c>
      <c r="F95" s="29" t="s">
        <v>471</v>
      </c>
      <c r="G95" s="29" t="s">
        <v>472</v>
      </c>
      <c r="H95" s="29" t="s">
        <v>484</v>
      </c>
      <c r="I95" s="29" t="s">
        <v>485</v>
      </c>
      <c r="J95" s="29" t="s">
        <v>540</v>
      </c>
    </row>
    <row r="96" spans="1:10" x14ac:dyDescent="0.2">
      <c r="A96" s="29" t="s">
        <v>1650</v>
      </c>
      <c r="B96" s="29" t="s">
        <v>492</v>
      </c>
      <c r="C96" s="53">
        <v>39476</v>
      </c>
      <c r="D96" s="38">
        <v>36077</v>
      </c>
      <c r="E96" s="29" t="s">
        <v>470</v>
      </c>
      <c r="F96" s="29" t="s">
        <v>471</v>
      </c>
      <c r="G96" s="29" t="s">
        <v>472</v>
      </c>
      <c r="H96" s="29" t="s">
        <v>484</v>
      </c>
      <c r="I96" s="29" t="s">
        <v>485</v>
      </c>
      <c r="J96" s="29" t="s">
        <v>540</v>
      </c>
    </row>
    <row r="97" spans="1:10" x14ac:dyDescent="0.2">
      <c r="A97" s="29" t="s">
        <v>1650</v>
      </c>
      <c r="B97" s="29" t="s">
        <v>492</v>
      </c>
      <c r="C97" s="53">
        <v>39533</v>
      </c>
      <c r="D97" s="38">
        <v>17500</v>
      </c>
      <c r="E97" s="29" t="s">
        <v>470</v>
      </c>
      <c r="F97" s="29" t="s">
        <v>471</v>
      </c>
      <c r="G97" s="29" t="s">
        <v>472</v>
      </c>
      <c r="H97" s="29" t="s">
        <v>484</v>
      </c>
      <c r="I97" s="29" t="s">
        <v>485</v>
      </c>
      <c r="J97" s="29" t="s">
        <v>540</v>
      </c>
    </row>
    <row r="98" spans="1:10" x14ac:dyDescent="0.2">
      <c r="A98" s="29" t="s">
        <v>1650</v>
      </c>
      <c r="B98" s="29" t="s">
        <v>492</v>
      </c>
      <c r="C98" s="53">
        <v>39563</v>
      </c>
      <c r="D98" s="38">
        <v>154</v>
      </c>
      <c r="E98" s="29" t="s">
        <v>470</v>
      </c>
      <c r="F98" s="29" t="s">
        <v>471</v>
      </c>
      <c r="G98" s="29" t="s">
        <v>472</v>
      </c>
      <c r="H98" s="29" t="s">
        <v>484</v>
      </c>
      <c r="I98" s="29" t="s">
        <v>485</v>
      </c>
      <c r="J98" s="29" t="s">
        <v>540</v>
      </c>
    </row>
    <row r="99" spans="1:10" x14ac:dyDescent="0.2">
      <c r="A99" s="29" t="s">
        <v>1650</v>
      </c>
      <c r="B99" s="29" t="s">
        <v>492</v>
      </c>
      <c r="C99" s="53">
        <v>39597</v>
      </c>
      <c r="D99" s="38">
        <v>35469</v>
      </c>
      <c r="E99" s="29" t="s">
        <v>470</v>
      </c>
      <c r="F99" s="29" t="s">
        <v>471</v>
      </c>
      <c r="G99" s="29" t="s">
        <v>472</v>
      </c>
      <c r="H99" s="29" t="s">
        <v>484</v>
      </c>
      <c r="I99" s="29" t="s">
        <v>485</v>
      </c>
      <c r="J99" s="29" t="s">
        <v>540</v>
      </c>
    </row>
    <row r="100" spans="1:10" x14ac:dyDescent="0.2">
      <c r="A100" s="29" t="s">
        <v>1650</v>
      </c>
      <c r="B100" s="29" t="s">
        <v>493</v>
      </c>
      <c r="C100" s="53">
        <v>39352</v>
      </c>
      <c r="D100" s="38">
        <v>42000</v>
      </c>
      <c r="E100" s="29" t="s">
        <v>470</v>
      </c>
      <c r="F100" s="29" t="s">
        <v>471</v>
      </c>
      <c r="G100" s="29" t="s">
        <v>472</v>
      </c>
      <c r="H100" s="29" t="s">
        <v>484</v>
      </c>
      <c r="I100" s="29" t="s">
        <v>485</v>
      </c>
      <c r="J100" s="29" t="s">
        <v>540</v>
      </c>
    </row>
    <row r="101" spans="1:10" x14ac:dyDescent="0.2">
      <c r="A101" s="29" t="s">
        <v>1650</v>
      </c>
      <c r="B101" s="29" t="s">
        <v>493</v>
      </c>
      <c r="C101" s="53">
        <v>39384</v>
      </c>
      <c r="D101" s="38">
        <v>9000</v>
      </c>
      <c r="E101" s="29" t="s">
        <v>470</v>
      </c>
      <c r="F101" s="29" t="s">
        <v>471</v>
      </c>
      <c r="G101" s="29" t="s">
        <v>472</v>
      </c>
      <c r="H101" s="29" t="s">
        <v>484</v>
      </c>
      <c r="I101" s="29" t="s">
        <v>485</v>
      </c>
      <c r="J101" s="29" t="s">
        <v>540</v>
      </c>
    </row>
    <row r="102" spans="1:10" x14ac:dyDescent="0.2">
      <c r="A102" s="29" t="s">
        <v>1650</v>
      </c>
      <c r="B102" s="29" t="s">
        <v>493</v>
      </c>
      <c r="C102" s="53">
        <v>39414</v>
      </c>
      <c r="D102" s="38">
        <v>5000</v>
      </c>
      <c r="E102" s="29" t="s">
        <v>470</v>
      </c>
      <c r="F102" s="29" t="s">
        <v>471</v>
      </c>
      <c r="G102" s="29" t="s">
        <v>472</v>
      </c>
      <c r="H102" s="29" t="s">
        <v>484</v>
      </c>
      <c r="I102" s="29" t="s">
        <v>485</v>
      </c>
      <c r="J102" s="29" t="s">
        <v>540</v>
      </c>
    </row>
    <row r="103" spans="1:10" x14ac:dyDescent="0.2">
      <c r="A103" s="29" t="s">
        <v>1650</v>
      </c>
      <c r="B103" s="29" t="s">
        <v>493</v>
      </c>
      <c r="C103" s="53">
        <v>39437</v>
      </c>
      <c r="D103" s="38">
        <v>4000</v>
      </c>
      <c r="E103" s="29" t="s">
        <v>470</v>
      </c>
      <c r="F103" s="29" t="s">
        <v>471</v>
      </c>
      <c r="G103" s="29" t="s">
        <v>472</v>
      </c>
      <c r="H103" s="29" t="s">
        <v>484</v>
      </c>
      <c r="I103" s="29" t="s">
        <v>485</v>
      </c>
      <c r="J103" s="29" t="s">
        <v>540</v>
      </c>
    </row>
    <row r="104" spans="1:10" x14ac:dyDescent="0.2">
      <c r="A104" s="29" t="s">
        <v>1650</v>
      </c>
      <c r="B104" s="29" t="s">
        <v>493</v>
      </c>
      <c r="C104" s="53">
        <v>39476</v>
      </c>
      <c r="D104" s="38">
        <v>15000</v>
      </c>
      <c r="E104" s="29" t="s">
        <v>470</v>
      </c>
      <c r="F104" s="29" t="s">
        <v>471</v>
      </c>
      <c r="G104" s="29" t="s">
        <v>472</v>
      </c>
      <c r="H104" s="29" t="s">
        <v>484</v>
      </c>
      <c r="I104" s="29" t="s">
        <v>485</v>
      </c>
      <c r="J104" s="29" t="s">
        <v>540</v>
      </c>
    </row>
    <row r="105" spans="1:10" x14ac:dyDescent="0.2">
      <c r="A105" s="29" t="s">
        <v>1650</v>
      </c>
      <c r="B105" s="29" t="s">
        <v>493</v>
      </c>
      <c r="C105" s="53">
        <v>39506</v>
      </c>
      <c r="D105" s="38">
        <v>5000</v>
      </c>
      <c r="E105" s="29" t="s">
        <v>470</v>
      </c>
      <c r="F105" s="29" t="s">
        <v>471</v>
      </c>
      <c r="G105" s="29" t="s">
        <v>472</v>
      </c>
      <c r="H105" s="29" t="s">
        <v>484</v>
      </c>
      <c r="I105" s="29" t="s">
        <v>485</v>
      </c>
      <c r="J105" s="29" t="s">
        <v>540</v>
      </c>
    </row>
    <row r="106" spans="1:10" x14ac:dyDescent="0.2">
      <c r="A106" s="29" t="s">
        <v>1650</v>
      </c>
      <c r="B106" s="29" t="s">
        <v>493</v>
      </c>
      <c r="C106" s="53">
        <v>39533</v>
      </c>
      <c r="D106" s="38">
        <v>5600</v>
      </c>
      <c r="E106" s="29" t="s">
        <v>470</v>
      </c>
      <c r="F106" s="29" t="s">
        <v>471</v>
      </c>
      <c r="G106" s="29" t="s">
        <v>472</v>
      </c>
      <c r="H106" s="29" t="s">
        <v>484</v>
      </c>
      <c r="I106" s="29" t="s">
        <v>485</v>
      </c>
      <c r="J106" s="29" t="s">
        <v>540</v>
      </c>
    </row>
    <row r="107" spans="1:10" x14ac:dyDescent="0.2">
      <c r="A107" s="29" t="s">
        <v>1650</v>
      </c>
      <c r="B107" s="29" t="s">
        <v>493</v>
      </c>
      <c r="C107" s="53">
        <v>39563</v>
      </c>
      <c r="D107" s="38">
        <v>10700</v>
      </c>
      <c r="E107" s="29" t="s">
        <v>470</v>
      </c>
      <c r="F107" s="29" t="s">
        <v>471</v>
      </c>
      <c r="G107" s="29" t="s">
        <v>472</v>
      </c>
      <c r="H107" s="29" t="s">
        <v>484</v>
      </c>
      <c r="I107" s="29" t="s">
        <v>485</v>
      </c>
      <c r="J107" s="29" t="s">
        <v>540</v>
      </c>
    </row>
    <row r="108" spans="1:10" x14ac:dyDescent="0.2">
      <c r="A108" s="29" t="s">
        <v>1650</v>
      </c>
      <c r="B108" s="29" t="s">
        <v>493</v>
      </c>
      <c r="C108" s="53">
        <v>39597</v>
      </c>
      <c r="D108" s="38">
        <v>10700</v>
      </c>
      <c r="E108" s="29" t="s">
        <v>470</v>
      </c>
      <c r="F108" s="29" t="s">
        <v>471</v>
      </c>
      <c r="G108" s="29" t="s">
        <v>472</v>
      </c>
      <c r="H108" s="29" t="s">
        <v>484</v>
      </c>
      <c r="I108" s="29" t="s">
        <v>485</v>
      </c>
      <c r="J108" s="29" t="s">
        <v>540</v>
      </c>
    </row>
    <row r="109" spans="1:10" x14ac:dyDescent="0.2">
      <c r="A109" s="29" t="s">
        <v>1650</v>
      </c>
      <c r="B109" s="29" t="s">
        <v>494</v>
      </c>
      <c r="C109" s="53">
        <v>38954</v>
      </c>
      <c r="D109" s="38">
        <v>20000</v>
      </c>
      <c r="E109" s="29" t="s">
        <v>470</v>
      </c>
      <c r="F109" s="29" t="s">
        <v>471</v>
      </c>
      <c r="G109" s="29" t="s">
        <v>472</v>
      </c>
      <c r="H109" s="29" t="s">
        <v>484</v>
      </c>
      <c r="I109" s="29" t="s">
        <v>485</v>
      </c>
      <c r="J109" s="29" t="s">
        <v>538</v>
      </c>
    </row>
    <row r="110" spans="1:10" x14ac:dyDescent="0.2">
      <c r="A110" s="29" t="s">
        <v>1650</v>
      </c>
      <c r="B110" s="29" t="s">
        <v>494</v>
      </c>
      <c r="C110" s="53">
        <v>38988</v>
      </c>
      <c r="D110" s="38">
        <v>5000</v>
      </c>
      <c r="E110" s="29" t="s">
        <v>470</v>
      </c>
      <c r="F110" s="29" t="s">
        <v>471</v>
      </c>
      <c r="G110" s="29" t="s">
        <v>472</v>
      </c>
      <c r="H110" s="29" t="s">
        <v>484</v>
      </c>
      <c r="I110" s="29" t="s">
        <v>485</v>
      </c>
      <c r="J110" s="29" t="s">
        <v>538</v>
      </c>
    </row>
    <row r="111" spans="1:10" x14ac:dyDescent="0.2">
      <c r="A111" s="29" t="s">
        <v>1650</v>
      </c>
      <c r="B111" s="29" t="s">
        <v>494</v>
      </c>
      <c r="C111" s="53">
        <v>39476</v>
      </c>
      <c r="D111" s="38">
        <v>10700</v>
      </c>
      <c r="E111" s="29" t="s">
        <v>470</v>
      </c>
      <c r="F111" s="29" t="s">
        <v>471</v>
      </c>
      <c r="G111" s="29" t="s">
        <v>472</v>
      </c>
      <c r="H111" s="29" t="s">
        <v>484</v>
      </c>
      <c r="I111" s="29" t="s">
        <v>485</v>
      </c>
      <c r="J111" s="29" t="s">
        <v>540</v>
      </c>
    </row>
    <row r="112" spans="1:10" x14ac:dyDescent="0.2">
      <c r="A112" s="29" t="s">
        <v>1650</v>
      </c>
      <c r="B112" s="29" t="s">
        <v>494</v>
      </c>
      <c r="C112" s="53">
        <v>39597</v>
      </c>
      <c r="D112" s="38">
        <v>36290</v>
      </c>
      <c r="E112" s="29" t="s">
        <v>470</v>
      </c>
      <c r="F112" s="29" t="s">
        <v>471</v>
      </c>
      <c r="G112" s="29" t="s">
        <v>472</v>
      </c>
      <c r="H112" s="29" t="s">
        <v>484</v>
      </c>
      <c r="I112" s="29" t="s">
        <v>485</v>
      </c>
      <c r="J112" s="29" t="s">
        <v>540</v>
      </c>
    </row>
    <row r="113" spans="1:10" x14ac:dyDescent="0.2">
      <c r="A113" s="29" t="s">
        <v>1650</v>
      </c>
      <c r="B113" s="29" t="s">
        <v>495</v>
      </c>
      <c r="C113" s="53">
        <v>38954</v>
      </c>
      <c r="D113" s="38">
        <v>30000</v>
      </c>
      <c r="E113" s="29" t="s">
        <v>470</v>
      </c>
      <c r="F113" s="29" t="s">
        <v>471</v>
      </c>
      <c r="G113" s="29" t="s">
        <v>472</v>
      </c>
      <c r="H113" s="29" t="s">
        <v>484</v>
      </c>
      <c r="I113" s="29" t="s">
        <v>485</v>
      </c>
      <c r="J113" s="29" t="s">
        <v>538</v>
      </c>
    </row>
    <row r="114" spans="1:10" x14ac:dyDescent="0.2">
      <c r="A114" s="29" t="s">
        <v>1650</v>
      </c>
      <c r="B114" s="29" t="s">
        <v>495</v>
      </c>
      <c r="C114" s="53">
        <v>39020</v>
      </c>
      <c r="D114" s="38">
        <v>20000</v>
      </c>
      <c r="E114" s="29" t="s">
        <v>470</v>
      </c>
      <c r="F114" s="29" t="s">
        <v>471</v>
      </c>
      <c r="G114" s="29" t="s">
        <v>472</v>
      </c>
      <c r="H114" s="29" t="s">
        <v>484</v>
      </c>
      <c r="I114" s="29" t="s">
        <v>485</v>
      </c>
      <c r="J114" s="29" t="s">
        <v>538</v>
      </c>
    </row>
    <row r="115" spans="1:10" x14ac:dyDescent="0.2">
      <c r="A115" s="29" t="s">
        <v>1650</v>
      </c>
      <c r="B115" s="29" t="s">
        <v>495</v>
      </c>
      <c r="C115" s="53">
        <v>39597</v>
      </c>
      <c r="D115" s="38">
        <v>1190</v>
      </c>
      <c r="E115" s="29" t="s">
        <v>470</v>
      </c>
      <c r="F115" s="29" t="s">
        <v>471</v>
      </c>
      <c r="G115" s="29" t="s">
        <v>472</v>
      </c>
      <c r="H115" s="29" t="s">
        <v>484</v>
      </c>
      <c r="I115" s="29" t="s">
        <v>485</v>
      </c>
      <c r="J115" s="29" t="s">
        <v>540</v>
      </c>
    </row>
    <row r="116" spans="1:10" x14ac:dyDescent="0.2">
      <c r="A116" s="29" t="s">
        <v>1650</v>
      </c>
      <c r="B116" s="29" t="s">
        <v>495</v>
      </c>
      <c r="C116" s="53">
        <v>39674</v>
      </c>
      <c r="D116" s="38">
        <v>20000</v>
      </c>
      <c r="E116" s="29" t="s">
        <v>470</v>
      </c>
      <c r="F116" s="29" t="s">
        <v>471</v>
      </c>
      <c r="G116" s="29" t="s">
        <v>472</v>
      </c>
      <c r="H116" s="29" t="s">
        <v>484</v>
      </c>
      <c r="I116" s="29" t="s">
        <v>485</v>
      </c>
      <c r="J116" s="29" t="s">
        <v>539</v>
      </c>
    </row>
    <row r="117" spans="1:10" x14ac:dyDescent="0.2">
      <c r="A117" s="29" t="s">
        <v>1650</v>
      </c>
      <c r="B117" s="29" t="s">
        <v>495</v>
      </c>
      <c r="C117" s="53">
        <v>39687</v>
      </c>
      <c r="D117" s="38">
        <v>10000</v>
      </c>
      <c r="E117" s="29" t="s">
        <v>470</v>
      </c>
      <c r="F117" s="29" t="s">
        <v>471</v>
      </c>
      <c r="G117" s="29" t="s">
        <v>472</v>
      </c>
      <c r="H117" s="29" t="s">
        <v>484</v>
      </c>
      <c r="I117" s="29" t="s">
        <v>485</v>
      </c>
      <c r="J117" s="29" t="s">
        <v>539</v>
      </c>
    </row>
    <row r="118" spans="1:10" x14ac:dyDescent="0.2">
      <c r="A118" s="29" t="s">
        <v>1650</v>
      </c>
      <c r="B118" s="29" t="s">
        <v>496</v>
      </c>
      <c r="C118" s="53">
        <v>38954</v>
      </c>
      <c r="D118" s="38">
        <v>27000</v>
      </c>
      <c r="E118" s="29" t="s">
        <v>470</v>
      </c>
      <c r="F118" s="29" t="s">
        <v>471</v>
      </c>
      <c r="G118" s="29" t="s">
        <v>472</v>
      </c>
      <c r="H118" s="29" t="s">
        <v>484</v>
      </c>
      <c r="I118" s="29" t="s">
        <v>485</v>
      </c>
      <c r="J118" s="29" t="s">
        <v>538</v>
      </c>
    </row>
    <row r="119" spans="1:10" x14ac:dyDescent="0.2">
      <c r="A119" s="29" t="s">
        <v>1650</v>
      </c>
      <c r="B119" s="29" t="s">
        <v>496</v>
      </c>
      <c r="C119" s="53">
        <v>38988</v>
      </c>
      <c r="D119" s="38">
        <v>10000</v>
      </c>
      <c r="E119" s="29" t="s">
        <v>470</v>
      </c>
      <c r="F119" s="29" t="s">
        <v>471</v>
      </c>
      <c r="G119" s="29" t="s">
        <v>472</v>
      </c>
      <c r="H119" s="29" t="s">
        <v>484</v>
      </c>
      <c r="I119" s="29" t="s">
        <v>485</v>
      </c>
      <c r="J119" s="29" t="s">
        <v>538</v>
      </c>
    </row>
    <row r="120" spans="1:10" x14ac:dyDescent="0.2">
      <c r="A120" s="29" t="s">
        <v>1650</v>
      </c>
      <c r="B120" s="29" t="s">
        <v>496</v>
      </c>
      <c r="C120" s="53">
        <v>39020</v>
      </c>
      <c r="D120" s="38">
        <v>10000</v>
      </c>
      <c r="E120" s="29" t="s">
        <v>470</v>
      </c>
      <c r="F120" s="29" t="s">
        <v>471</v>
      </c>
      <c r="G120" s="29" t="s">
        <v>472</v>
      </c>
      <c r="H120" s="29" t="s">
        <v>484</v>
      </c>
      <c r="I120" s="29" t="s">
        <v>485</v>
      </c>
      <c r="J120" s="29" t="s">
        <v>538</v>
      </c>
    </row>
    <row r="121" spans="1:10" x14ac:dyDescent="0.2">
      <c r="A121" s="29" t="s">
        <v>1650</v>
      </c>
      <c r="B121" s="29" t="s">
        <v>496</v>
      </c>
      <c r="C121" s="53">
        <v>39056</v>
      </c>
      <c r="D121" s="38">
        <v>10000</v>
      </c>
      <c r="E121" s="29" t="s">
        <v>470</v>
      </c>
      <c r="F121" s="29" t="s">
        <v>471</v>
      </c>
      <c r="G121" s="29" t="s">
        <v>472</v>
      </c>
      <c r="H121" s="29" t="s">
        <v>484</v>
      </c>
      <c r="I121" s="29" t="s">
        <v>485</v>
      </c>
      <c r="J121" s="29" t="s">
        <v>538</v>
      </c>
    </row>
    <row r="122" spans="1:10" x14ac:dyDescent="0.2">
      <c r="A122" s="29" t="s">
        <v>1650</v>
      </c>
      <c r="B122" s="29" t="s">
        <v>496</v>
      </c>
      <c r="C122" s="53">
        <v>39169</v>
      </c>
      <c r="D122" s="38">
        <v>43000</v>
      </c>
      <c r="E122" s="29" t="s">
        <v>470</v>
      </c>
      <c r="F122" s="29" t="s">
        <v>471</v>
      </c>
      <c r="G122" s="29" t="s">
        <v>472</v>
      </c>
      <c r="H122" s="29" t="s">
        <v>484</v>
      </c>
      <c r="I122" s="29" t="s">
        <v>485</v>
      </c>
      <c r="J122" s="29" t="s">
        <v>538</v>
      </c>
    </row>
    <row r="123" spans="1:10" x14ac:dyDescent="0.2">
      <c r="A123" s="29" t="s">
        <v>1650</v>
      </c>
      <c r="B123" s="29" t="s">
        <v>496</v>
      </c>
      <c r="C123" s="53">
        <v>39223</v>
      </c>
      <c r="D123" s="38">
        <v>7000</v>
      </c>
      <c r="E123" s="29" t="s">
        <v>470</v>
      </c>
      <c r="F123" s="29" t="s">
        <v>471</v>
      </c>
      <c r="G123" s="29" t="s">
        <v>472</v>
      </c>
      <c r="H123" s="29" t="s">
        <v>484</v>
      </c>
      <c r="I123" s="29" t="s">
        <v>485</v>
      </c>
      <c r="J123" s="29" t="s">
        <v>538</v>
      </c>
    </row>
    <row r="124" spans="1:10" x14ac:dyDescent="0.2">
      <c r="A124" s="29" t="s">
        <v>1650</v>
      </c>
      <c r="B124" s="29" t="s">
        <v>496</v>
      </c>
      <c r="C124" s="53">
        <v>39317</v>
      </c>
      <c r="D124" s="38">
        <v>10000</v>
      </c>
      <c r="E124" s="29" t="s">
        <v>470</v>
      </c>
      <c r="F124" s="29" t="s">
        <v>471</v>
      </c>
      <c r="G124" s="29" t="s">
        <v>472</v>
      </c>
      <c r="H124" s="29" t="s">
        <v>484</v>
      </c>
      <c r="I124" s="29" t="s">
        <v>485</v>
      </c>
      <c r="J124" s="29" t="s">
        <v>540</v>
      </c>
    </row>
    <row r="125" spans="1:10" x14ac:dyDescent="0.2">
      <c r="A125" s="29" t="s">
        <v>1650</v>
      </c>
      <c r="B125" s="29" t="s">
        <v>496</v>
      </c>
      <c r="C125" s="53">
        <v>39384</v>
      </c>
      <c r="D125" s="38">
        <v>20000</v>
      </c>
      <c r="E125" s="29" t="s">
        <v>470</v>
      </c>
      <c r="F125" s="29" t="s">
        <v>471</v>
      </c>
      <c r="G125" s="29" t="s">
        <v>472</v>
      </c>
      <c r="H125" s="29" t="s">
        <v>484</v>
      </c>
      <c r="I125" s="29" t="s">
        <v>485</v>
      </c>
      <c r="J125" s="29" t="s">
        <v>540</v>
      </c>
    </row>
    <row r="126" spans="1:10" x14ac:dyDescent="0.2">
      <c r="A126" s="29" t="s">
        <v>1650</v>
      </c>
      <c r="B126" s="29" t="s">
        <v>496</v>
      </c>
      <c r="C126" s="53">
        <v>39414</v>
      </c>
      <c r="D126" s="38">
        <v>20000</v>
      </c>
      <c r="E126" s="29" t="s">
        <v>470</v>
      </c>
      <c r="F126" s="29" t="s">
        <v>471</v>
      </c>
      <c r="G126" s="29" t="s">
        <v>472</v>
      </c>
      <c r="H126" s="29" t="s">
        <v>484</v>
      </c>
      <c r="I126" s="29" t="s">
        <v>485</v>
      </c>
      <c r="J126" s="29" t="s">
        <v>540</v>
      </c>
    </row>
    <row r="127" spans="1:10" x14ac:dyDescent="0.2">
      <c r="A127" s="29" t="s">
        <v>1650</v>
      </c>
      <c r="B127" s="29" t="s">
        <v>496</v>
      </c>
      <c r="C127" s="53">
        <v>39437</v>
      </c>
      <c r="D127" s="38">
        <v>20000</v>
      </c>
      <c r="E127" s="29" t="s">
        <v>470</v>
      </c>
      <c r="F127" s="29" t="s">
        <v>471</v>
      </c>
      <c r="G127" s="29" t="s">
        <v>472</v>
      </c>
      <c r="H127" s="29" t="s">
        <v>484</v>
      </c>
      <c r="I127" s="29" t="s">
        <v>485</v>
      </c>
      <c r="J127" s="29" t="s">
        <v>540</v>
      </c>
    </row>
    <row r="128" spans="1:10" x14ac:dyDescent="0.2">
      <c r="A128" s="29" t="s">
        <v>1650</v>
      </c>
      <c r="B128" s="29" t="s">
        <v>496</v>
      </c>
      <c r="C128" s="53">
        <v>39506</v>
      </c>
      <c r="D128" s="38">
        <v>20000</v>
      </c>
      <c r="E128" s="29" t="s">
        <v>470</v>
      </c>
      <c r="F128" s="29" t="s">
        <v>471</v>
      </c>
      <c r="G128" s="29" t="s">
        <v>472</v>
      </c>
      <c r="H128" s="29" t="s">
        <v>484</v>
      </c>
      <c r="I128" s="29" t="s">
        <v>485</v>
      </c>
      <c r="J128" s="29" t="s">
        <v>540</v>
      </c>
    </row>
    <row r="129" spans="1:10" x14ac:dyDescent="0.2">
      <c r="A129" s="29" t="s">
        <v>1650</v>
      </c>
      <c r="B129" s="29" t="s">
        <v>496</v>
      </c>
      <c r="C129" s="53">
        <v>39533</v>
      </c>
      <c r="D129" s="38">
        <v>17000</v>
      </c>
      <c r="E129" s="29" t="s">
        <v>470</v>
      </c>
      <c r="F129" s="29" t="s">
        <v>471</v>
      </c>
      <c r="G129" s="29" t="s">
        <v>472</v>
      </c>
      <c r="H129" s="29" t="s">
        <v>484</v>
      </c>
      <c r="I129" s="29" t="s">
        <v>485</v>
      </c>
      <c r="J129" s="29" t="s">
        <v>540</v>
      </c>
    </row>
    <row r="130" spans="1:10" x14ac:dyDescent="0.2">
      <c r="A130" s="29" t="s">
        <v>1650</v>
      </c>
      <c r="B130" s="29" t="s">
        <v>496</v>
      </c>
      <c r="C130" s="53">
        <v>39687</v>
      </c>
      <c r="D130" s="38">
        <v>11000</v>
      </c>
      <c r="E130" s="29" t="s">
        <v>470</v>
      </c>
      <c r="F130" s="29" t="s">
        <v>471</v>
      </c>
      <c r="G130" s="29" t="s">
        <v>472</v>
      </c>
      <c r="H130" s="29" t="s">
        <v>484</v>
      </c>
      <c r="I130" s="29" t="s">
        <v>485</v>
      </c>
      <c r="J130" s="29" t="s">
        <v>539</v>
      </c>
    </row>
    <row r="131" spans="1:10" x14ac:dyDescent="0.2">
      <c r="A131" s="29" t="s">
        <v>1650</v>
      </c>
      <c r="B131" s="29" t="s">
        <v>497</v>
      </c>
      <c r="C131" s="53">
        <v>39020</v>
      </c>
      <c r="D131" s="38">
        <v>10700</v>
      </c>
      <c r="E131" s="29" t="s">
        <v>470</v>
      </c>
      <c r="F131" s="29" t="s">
        <v>471</v>
      </c>
      <c r="G131" s="29" t="s">
        <v>472</v>
      </c>
      <c r="H131" s="29" t="s">
        <v>484</v>
      </c>
      <c r="I131" s="29" t="s">
        <v>485</v>
      </c>
      <c r="J131" s="29" t="s">
        <v>538</v>
      </c>
    </row>
    <row r="132" spans="1:10" x14ac:dyDescent="0.2">
      <c r="A132" s="29" t="s">
        <v>1650</v>
      </c>
      <c r="B132" s="29" t="s">
        <v>497</v>
      </c>
      <c r="C132" s="53">
        <v>39056</v>
      </c>
      <c r="D132" s="38">
        <v>5350</v>
      </c>
      <c r="E132" s="29" t="s">
        <v>470</v>
      </c>
      <c r="F132" s="29" t="s">
        <v>471</v>
      </c>
      <c r="G132" s="29" t="s">
        <v>472</v>
      </c>
      <c r="H132" s="29" t="s">
        <v>484</v>
      </c>
      <c r="I132" s="29" t="s">
        <v>485</v>
      </c>
      <c r="J132" s="29" t="s">
        <v>538</v>
      </c>
    </row>
    <row r="133" spans="1:10" x14ac:dyDescent="0.2">
      <c r="A133" s="29" t="s">
        <v>1650</v>
      </c>
      <c r="B133" s="29" t="s">
        <v>497</v>
      </c>
      <c r="C133" s="53">
        <v>39169</v>
      </c>
      <c r="D133" s="38">
        <v>25959</v>
      </c>
      <c r="E133" s="29" t="s">
        <v>470</v>
      </c>
      <c r="F133" s="29" t="s">
        <v>471</v>
      </c>
      <c r="G133" s="29" t="s">
        <v>472</v>
      </c>
      <c r="H133" s="29" t="s">
        <v>484</v>
      </c>
      <c r="I133" s="29" t="s">
        <v>485</v>
      </c>
      <c r="J133" s="29" t="s">
        <v>538</v>
      </c>
    </row>
    <row r="134" spans="1:10" x14ac:dyDescent="0.2">
      <c r="A134" s="29" t="s">
        <v>1650</v>
      </c>
      <c r="B134" s="29" t="s">
        <v>498</v>
      </c>
      <c r="C134" s="53">
        <v>39437</v>
      </c>
      <c r="D134" s="38">
        <v>15000</v>
      </c>
      <c r="E134" s="29" t="s">
        <v>470</v>
      </c>
      <c r="F134" s="29" t="s">
        <v>471</v>
      </c>
      <c r="G134" s="29" t="s">
        <v>472</v>
      </c>
      <c r="H134" s="29" t="s">
        <v>484</v>
      </c>
      <c r="I134" s="29" t="s">
        <v>485</v>
      </c>
      <c r="J134" s="29" t="s">
        <v>540</v>
      </c>
    </row>
    <row r="135" spans="1:10" x14ac:dyDescent="0.2">
      <c r="A135" s="29" t="s">
        <v>1650</v>
      </c>
      <c r="B135" s="29" t="s">
        <v>498</v>
      </c>
      <c r="C135" s="53">
        <v>39506</v>
      </c>
      <c r="D135" s="38">
        <v>25000</v>
      </c>
      <c r="E135" s="29" t="s">
        <v>470</v>
      </c>
      <c r="F135" s="29" t="s">
        <v>471</v>
      </c>
      <c r="G135" s="29" t="s">
        <v>472</v>
      </c>
      <c r="H135" s="29" t="s">
        <v>484</v>
      </c>
      <c r="I135" s="29" t="s">
        <v>485</v>
      </c>
      <c r="J135" s="29" t="s">
        <v>540</v>
      </c>
    </row>
    <row r="136" spans="1:10" x14ac:dyDescent="0.2">
      <c r="A136" s="29" t="s">
        <v>1650</v>
      </c>
      <c r="B136" s="29" t="s">
        <v>498</v>
      </c>
      <c r="C136" s="53">
        <v>39533</v>
      </c>
      <c r="D136" s="38">
        <v>8000</v>
      </c>
      <c r="E136" s="29" t="s">
        <v>470</v>
      </c>
      <c r="F136" s="29" t="s">
        <v>471</v>
      </c>
      <c r="G136" s="29" t="s">
        <v>472</v>
      </c>
      <c r="H136" s="29" t="s">
        <v>484</v>
      </c>
      <c r="I136" s="29" t="s">
        <v>485</v>
      </c>
      <c r="J136" s="29" t="s">
        <v>540</v>
      </c>
    </row>
    <row r="137" spans="1:10" x14ac:dyDescent="0.2">
      <c r="A137" s="29" t="s">
        <v>1650</v>
      </c>
      <c r="B137" s="29" t="s">
        <v>498</v>
      </c>
      <c r="C137" s="53">
        <v>39563</v>
      </c>
      <c r="D137" s="38">
        <v>7000</v>
      </c>
      <c r="E137" s="29" t="s">
        <v>470</v>
      </c>
      <c r="F137" s="29" t="s">
        <v>471</v>
      </c>
      <c r="G137" s="29" t="s">
        <v>472</v>
      </c>
      <c r="H137" s="29" t="s">
        <v>484</v>
      </c>
      <c r="I137" s="29" t="s">
        <v>485</v>
      </c>
      <c r="J137" s="29" t="s">
        <v>540</v>
      </c>
    </row>
    <row r="138" spans="1:10" x14ac:dyDescent="0.2">
      <c r="A138" s="29" t="s">
        <v>1650</v>
      </c>
      <c r="B138" s="29" t="s">
        <v>498</v>
      </c>
      <c r="C138" s="53">
        <v>39597</v>
      </c>
      <c r="D138" s="38">
        <v>26190</v>
      </c>
      <c r="E138" s="29" t="s">
        <v>470</v>
      </c>
      <c r="F138" s="29" t="s">
        <v>471</v>
      </c>
      <c r="G138" s="29" t="s">
        <v>472</v>
      </c>
      <c r="H138" s="29" t="s">
        <v>484</v>
      </c>
      <c r="I138" s="29" t="s">
        <v>485</v>
      </c>
      <c r="J138" s="29" t="s">
        <v>540</v>
      </c>
    </row>
    <row r="139" spans="1:10" x14ac:dyDescent="0.2">
      <c r="A139" s="29" t="s">
        <v>1650</v>
      </c>
      <c r="B139" s="29" t="s">
        <v>499</v>
      </c>
      <c r="C139" s="53">
        <v>38931</v>
      </c>
      <c r="D139" s="38">
        <v>10000</v>
      </c>
      <c r="E139" s="29" t="s">
        <v>470</v>
      </c>
      <c r="F139" s="29" t="s">
        <v>471</v>
      </c>
      <c r="G139" s="29" t="s">
        <v>472</v>
      </c>
      <c r="H139" s="29" t="s">
        <v>484</v>
      </c>
      <c r="I139" s="29" t="s">
        <v>485</v>
      </c>
      <c r="J139" s="29" t="s">
        <v>538</v>
      </c>
    </row>
    <row r="140" spans="1:10" x14ac:dyDescent="0.2">
      <c r="A140" s="29" t="s">
        <v>1650</v>
      </c>
      <c r="B140" s="29" t="s">
        <v>499</v>
      </c>
      <c r="C140" s="53">
        <v>38988</v>
      </c>
      <c r="D140" s="38">
        <v>10000</v>
      </c>
      <c r="E140" s="29" t="s">
        <v>470</v>
      </c>
      <c r="F140" s="29" t="s">
        <v>471</v>
      </c>
      <c r="G140" s="29" t="s">
        <v>472</v>
      </c>
      <c r="H140" s="29" t="s">
        <v>484</v>
      </c>
      <c r="I140" s="29" t="s">
        <v>485</v>
      </c>
      <c r="J140" s="29" t="s">
        <v>538</v>
      </c>
    </row>
    <row r="141" spans="1:10" x14ac:dyDescent="0.2">
      <c r="A141" s="29" t="s">
        <v>1650</v>
      </c>
      <c r="B141" s="29" t="s">
        <v>532</v>
      </c>
      <c r="C141" s="53">
        <v>39317</v>
      </c>
      <c r="D141" s="38">
        <v>30000</v>
      </c>
      <c r="E141" s="29" t="s">
        <v>470</v>
      </c>
      <c r="F141" s="29" t="s">
        <v>471</v>
      </c>
      <c r="G141" s="29" t="s">
        <v>472</v>
      </c>
      <c r="H141" s="29" t="s">
        <v>484</v>
      </c>
      <c r="I141" s="29" t="s">
        <v>485</v>
      </c>
      <c r="J141" s="29" t="s">
        <v>540</v>
      </c>
    </row>
    <row r="142" spans="1:10" x14ac:dyDescent="0.2">
      <c r="A142" s="29" t="s">
        <v>1650</v>
      </c>
      <c r="B142" s="29" t="s">
        <v>532</v>
      </c>
      <c r="C142" s="53">
        <v>39476</v>
      </c>
      <c r="D142" s="38">
        <v>30000</v>
      </c>
      <c r="E142" s="29" t="s">
        <v>470</v>
      </c>
      <c r="F142" s="29" t="s">
        <v>471</v>
      </c>
      <c r="G142" s="29" t="s">
        <v>472</v>
      </c>
      <c r="H142" s="29" t="s">
        <v>484</v>
      </c>
      <c r="I142" s="29" t="s">
        <v>485</v>
      </c>
      <c r="J142" s="29" t="s">
        <v>540</v>
      </c>
    </row>
    <row r="143" spans="1:10" x14ac:dyDescent="0.2">
      <c r="A143" s="29" t="s">
        <v>1650</v>
      </c>
      <c r="B143" s="29" t="s">
        <v>532</v>
      </c>
      <c r="C143" s="53">
        <v>39597</v>
      </c>
      <c r="D143" s="38">
        <v>47000</v>
      </c>
      <c r="E143" s="29" t="s">
        <v>470</v>
      </c>
      <c r="F143" s="29" t="s">
        <v>471</v>
      </c>
      <c r="G143" s="29" t="s">
        <v>472</v>
      </c>
      <c r="H143" s="29" t="s">
        <v>484</v>
      </c>
      <c r="I143" s="29" t="s">
        <v>485</v>
      </c>
      <c r="J143" s="29" t="s">
        <v>540</v>
      </c>
    </row>
    <row r="144" spans="1:10" x14ac:dyDescent="0.2">
      <c r="A144" s="29" t="s">
        <v>468</v>
      </c>
      <c r="B144" s="29" t="s">
        <v>482</v>
      </c>
      <c r="C144" s="53">
        <v>39391</v>
      </c>
      <c r="D144" s="38">
        <v>237</v>
      </c>
      <c r="E144" s="29" t="s">
        <v>470</v>
      </c>
      <c r="F144" s="29" t="s">
        <v>1654</v>
      </c>
      <c r="G144" s="29" t="s">
        <v>476</v>
      </c>
      <c r="H144" s="29" t="s">
        <v>475</v>
      </c>
      <c r="I144" s="29" t="s">
        <v>475</v>
      </c>
      <c r="J144" s="29" t="s">
        <v>540</v>
      </c>
    </row>
    <row r="145" spans="1:10" x14ac:dyDescent="0.2">
      <c r="A145" s="29" t="s">
        <v>468</v>
      </c>
      <c r="B145" s="29" t="s">
        <v>482</v>
      </c>
      <c r="C145" s="53">
        <v>39405</v>
      </c>
      <c r="D145" s="38">
        <v>237</v>
      </c>
      <c r="E145" s="29" t="s">
        <v>470</v>
      </c>
      <c r="F145" s="29" t="s">
        <v>1654</v>
      </c>
      <c r="G145" s="29" t="s">
        <v>476</v>
      </c>
      <c r="H145" s="29" t="s">
        <v>475</v>
      </c>
      <c r="I145" s="29" t="s">
        <v>475</v>
      </c>
      <c r="J145" s="29" t="s">
        <v>540</v>
      </c>
    </row>
    <row r="146" spans="1:10" x14ac:dyDescent="0.2">
      <c r="A146" s="29" t="s">
        <v>468</v>
      </c>
      <c r="B146" s="29" t="s">
        <v>482</v>
      </c>
      <c r="C146" s="53">
        <v>39419</v>
      </c>
      <c r="D146" s="38">
        <v>75</v>
      </c>
      <c r="E146" s="29" t="s">
        <v>470</v>
      </c>
      <c r="F146" s="29" t="s">
        <v>471</v>
      </c>
      <c r="G146" s="29" t="s">
        <v>472</v>
      </c>
      <c r="H146" s="29" t="s">
        <v>475</v>
      </c>
      <c r="I146" s="29" t="s">
        <v>475</v>
      </c>
      <c r="J146" s="29" t="s">
        <v>540</v>
      </c>
    </row>
    <row r="147" spans="1:10" x14ac:dyDescent="0.2">
      <c r="A147" s="29" t="s">
        <v>468</v>
      </c>
      <c r="B147" s="29" t="s">
        <v>482</v>
      </c>
      <c r="C147" s="53">
        <v>39419</v>
      </c>
      <c r="D147" s="38">
        <v>237</v>
      </c>
      <c r="E147" s="29" t="s">
        <v>470</v>
      </c>
      <c r="F147" s="29" t="s">
        <v>1654</v>
      </c>
      <c r="G147" s="29" t="s">
        <v>476</v>
      </c>
      <c r="H147" s="29" t="s">
        <v>475</v>
      </c>
      <c r="I147" s="29" t="s">
        <v>475</v>
      </c>
      <c r="J147" s="29" t="s">
        <v>540</v>
      </c>
    </row>
    <row r="148" spans="1:10" x14ac:dyDescent="0.2">
      <c r="A148" s="29" t="s">
        <v>468</v>
      </c>
      <c r="B148" s="29" t="s">
        <v>482</v>
      </c>
      <c r="C148" s="53">
        <v>39433</v>
      </c>
      <c r="D148" s="38">
        <v>75</v>
      </c>
      <c r="E148" s="29" t="s">
        <v>470</v>
      </c>
      <c r="F148" s="29" t="s">
        <v>471</v>
      </c>
      <c r="G148" s="29" t="s">
        <v>472</v>
      </c>
      <c r="H148" s="29" t="s">
        <v>475</v>
      </c>
      <c r="I148" s="29" t="s">
        <v>475</v>
      </c>
      <c r="J148" s="29" t="s">
        <v>540</v>
      </c>
    </row>
    <row r="149" spans="1:10" x14ac:dyDescent="0.2">
      <c r="A149" s="29" t="s">
        <v>468</v>
      </c>
      <c r="B149" s="29" t="s">
        <v>482</v>
      </c>
      <c r="C149" s="53">
        <v>39433</v>
      </c>
      <c r="D149" s="38">
        <v>237</v>
      </c>
      <c r="E149" s="29" t="s">
        <v>470</v>
      </c>
      <c r="F149" s="29" t="s">
        <v>1654</v>
      </c>
      <c r="G149" s="29" t="s">
        <v>476</v>
      </c>
      <c r="H149" s="29" t="s">
        <v>475</v>
      </c>
      <c r="I149" s="29" t="s">
        <v>475</v>
      </c>
      <c r="J149" s="29" t="s">
        <v>540</v>
      </c>
    </row>
    <row r="150" spans="1:10" x14ac:dyDescent="0.2">
      <c r="A150" s="29" t="s">
        <v>468</v>
      </c>
      <c r="B150" s="29" t="s">
        <v>482</v>
      </c>
      <c r="C150" s="53">
        <v>39446</v>
      </c>
      <c r="D150" s="38">
        <v>75</v>
      </c>
      <c r="E150" s="29" t="s">
        <v>470</v>
      </c>
      <c r="F150" s="29" t="s">
        <v>471</v>
      </c>
      <c r="G150" s="29" t="s">
        <v>472</v>
      </c>
      <c r="H150" s="29" t="s">
        <v>475</v>
      </c>
      <c r="I150" s="29" t="s">
        <v>475</v>
      </c>
      <c r="J150" s="29" t="s">
        <v>540</v>
      </c>
    </row>
    <row r="151" spans="1:10" x14ac:dyDescent="0.2">
      <c r="A151" s="29" t="s">
        <v>1650</v>
      </c>
      <c r="B151" s="29" t="s">
        <v>533</v>
      </c>
      <c r="C151" s="53">
        <v>39533</v>
      </c>
      <c r="D151" s="38">
        <v>5944</v>
      </c>
      <c r="E151" s="29" t="s">
        <v>470</v>
      </c>
      <c r="F151" s="29" t="s">
        <v>471</v>
      </c>
      <c r="G151" s="29" t="s">
        <v>472</v>
      </c>
      <c r="H151" s="29" t="s">
        <v>484</v>
      </c>
      <c r="I151" s="29" t="s">
        <v>485</v>
      </c>
      <c r="J151" s="29" t="s">
        <v>540</v>
      </c>
    </row>
    <row r="152" spans="1:10" x14ac:dyDescent="0.2">
      <c r="A152" s="29" t="s">
        <v>1650</v>
      </c>
      <c r="B152" s="29" t="s">
        <v>533</v>
      </c>
      <c r="C152" s="53">
        <v>39563</v>
      </c>
      <c r="D152" s="38">
        <v>11889</v>
      </c>
      <c r="E152" s="29" t="s">
        <v>470</v>
      </c>
      <c r="F152" s="29" t="s">
        <v>471</v>
      </c>
      <c r="G152" s="29" t="s">
        <v>472</v>
      </c>
      <c r="H152" s="29" t="s">
        <v>484</v>
      </c>
      <c r="I152" s="29" t="s">
        <v>485</v>
      </c>
      <c r="J152" s="29" t="s">
        <v>540</v>
      </c>
    </row>
    <row r="153" spans="1:10" x14ac:dyDescent="0.2">
      <c r="A153" s="29" t="s">
        <v>1650</v>
      </c>
      <c r="B153" s="29" t="s">
        <v>533</v>
      </c>
      <c r="C153" s="53">
        <v>39687</v>
      </c>
      <c r="D153" s="38">
        <v>5000</v>
      </c>
      <c r="E153" s="29" t="s">
        <v>470</v>
      </c>
      <c r="F153" s="29" t="s">
        <v>471</v>
      </c>
      <c r="G153" s="29" t="s">
        <v>472</v>
      </c>
      <c r="H153" s="29" t="s">
        <v>484</v>
      </c>
      <c r="I153" s="29" t="s">
        <v>485</v>
      </c>
      <c r="J153" s="29" t="s">
        <v>539</v>
      </c>
    </row>
    <row r="154" spans="1:10" x14ac:dyDescent="0.2">
      <c r="A154" s="29" t="s">
        <v>468</v>
      </c>
      <c r="B154" s="29" t="s">
        <v>483</v>
      </c>
      <c r="C154" s="53">
        <v>39181</v>
      </c>
      <c r="D154" s="38">
        <v>10.73</v>
      </c>
      <c r="E154" s="29" t="s">
        <v>470</v>
      </c>
      <c r="F154" s="29" t="s">
        <v>471</v>
      </c>
      <c r="G154" s="29" t="s">
        <v>472</v>
      </c>
      <c r="H154" s="29" t="s">
        <v>475</v>
      </c>
      <c r="I154" s="29" t="s">
        <v>475</v>
      </c>
      <c r="J154" s="29" t="s">
        <v>538</v>
      </c>
    </row>
    <row r="155" spans="1:10" x14ac:dyDescent="0.2">
      <c r="A155" s="29" t="s">
        <v>468</v>
      </c>
      <c r="B155" s="29" t="s">
        <v>483</v>
      </c>
      <c r="C155" s="53">
        <v>39195</v>
      </c>
      <c r="D155" s="38">
        <v>10.73</v>
      </c>
      <c r="E155" s="29" t="s">
        <v>470</v>
      </c>
      <c r="F155" s="29" t="s">
        <v>471</v>
      </c>
      <c r="G155" s="29" t="s">
        <v>472</v>
      </c>
      <c r="H155" s="29" t="s">
        <v>475</v>
      </c>
      <c r="I155" s="29" t="s">
        <v>475</v>
      </c>
      <c r="J155" s="29" t="s">
        <v>538</v>
      </c>
    </row>
    <row r="156" spans="1:10" x14ac:dyDescent="0.2">
      <c r="A156" s="29" t="s">
        <v>468</v>
      </c>
      <c r="B156" s="29" t="s">
        <v>483</v>
      </c>
      <c r="C156" s="53">
        <v>39685</v>
      </c>
      <c r="D156" s="38">
        <v>23.12</v>
      </c>
      <c r="E156" s="29" t="s">
        <v>470</v>
      </c>
      <c r="F156" s="29" t="s">
        <v>1654</v>
      </c>
      <c r="G156" s="29" t="s">
        <v>476</v>
      </c>
      <c r="H156" s="29" t="s">
        <v>475</v>
      </c>
      <c r="I156" s="29" t="s">
        <v>475</v>
      </c>
      <c r="J156" s="29" t="s">
        <v>539</v>
      </c>
    </row>
    <row r="157" spans="1:10" x14ac:dyDescent="0.2">
      <c r="A157" s="29" t="s">
        <v>468</v>
      </c>
      <c r="B157" s="29" t="s">
        <v>483</v>
      </c>
      <c r="C157" s="53">
        <v>39685</v>
      </c>
      <c r="D157" s="38">
        <v>25.85</v>
      </c>
      <c r="E157" s="29" t="s">
        <v>470</v>
      </c>
      <c r="F157" s="29" t="s">
        <v>471</v>
      </c>
      <c r="G157" s="29" t="s">
        <v>472</v>
      </c>
      <c r="H157" s="29" t="s">
        <v>475</v>
      </c>
      <c r="I157" s="29" t="s">
        <v>475</v>
      </c>
      <c r="J157" s="29" t="s">
        <v>539</v>
      </c>
    </row>
    <row r="158" spans="1:10" x14ac:dyDescent="0.2">
      <c r="A158" s="29" t="s">
        <v>468</v>
      </c>
      <c r="B158" s="29" t="s">
        <v>483</v>
      </c>
      <c r="C158" s="53">
        <v>39699</v>
      </c>
      <c r="D158" s="38">
        <v>23.12</v>
      </c>
      <c r="E158" s="29" t="s">
        <v>470</v>
      </c>
      <c r="F158" s="29" t="s">
        <v>1654</v>
      </c>
      <c r="G158" s="29" t="s">
        <v>476</v>
      </c>
      <c r="H158" s="29" t="s">
        <v>475</v>
      </c>
      <c r="I158" s="29" t="s">
        <v>475</v>
      </c>
      <c r="J158" s="29" t="s">
        <v>539</v>
      </c>
    </row>
    <row r="159" spans="1:10" x14ac:dyDescent="0.2">
      <c r="A159" s="29" t="s">
        <v>468</v>
      </c>
      <c r="B159" s="29" t="s">
        <v>483</v>
      </c>
      <c r="C159" s="53">
        <v>39699</v>
      </c>
      <c r="D159" s="38">
        <v>25.85</v>
      </c>
      <c r="E159" s="29" t="s">
        <v>470</v>
      </c>
      <c r="F159" s="29" t="s">
        <v>471</v>
      </c>
      <c r="G159" s="29" t="s">
        <v>472</v>
      </c>
      <c r="H159" s="29" t="s">
        <v>475</v>
      </c>
      <c r="I159" s="29" t="s">
        <v>475</v>
      </c>
      <c r="J159" s="29" t="s">
        <v>539</v>
      </c>
    </row>
    <row r="160" spans="1:10" x14ac:dyDescent="0.2">
      <c r="A160" s="29" t="s">
        <v>1650</v>
      </c>
      <c r="B160" s="29" t="s">
        <v>534</v>
      </c>
      <c r="C160" s="53">
        <v>38931</v>
      </c>
      <c r="D160" s="38">
        <v>15000</v>
      </c>
      <c r="E160" s="29" t="s">
        <v>470</v>
      </c>
      <c r="F160" s="29" t="s">
        <v>471</v>
      </c>
      <c r="G160" s="29" t="s">
        <v>472</v>
      </c>
      <c r="H160" s="29" t="s">
        <v>484</v>
      </c>
      <c r="I160" s="29" t="s">
        <v>485</v>
      </c>
      <c r="J160" s="29" t="s">
        <v>538</v>
      </c>
    </row>
    <row r="161" spans="1:10" x14ac:dyDescent="0.2">
      <c r="A161" s="29" t="s">
        <v>1650</v>
      </c>
      <c r="B161" s="29" t="s">
        <v>534</v>
      </c>
      <c r="C161" s="53">
        <v>38988</v>
      </c>
      <c r="D161" s="38">
        <v>15000</v>
      </c>
      <c r="E161" s="29" t="s">
        <v>470</v>
      </c>
      <c r="F161" s="29" t="s">
        <v>471</v>
      </c>
      <c r="G161" s="29" t="s">
        <v>472</v>
      </c>
      <c r="H161" s="29" t="s">
        <v>484</v>
      </c>
      <c r="I161" s="29" t="s">
        <v>485</v>
      </c>
      <c r="J161" s="29" t="s">
        <v>538</v>
      </c>
    </row>
    <row r="162" spans="1:10" x14ac:dyDescent="0.2">
      <c r="A162" s="29" t="s">
        <v>1650</v>
      </c>
      <c r="B162" s="29" t="s">
        <v>534</v>
      </c>
      <c r="C162" s="53">
        <v>39020</v>
      </c>
      <c r="D162" s="38">
        <v>10000</v>
      </c>
      <c r="E162" s="29" t="s">
        <v>470</v>
      </c>
      <c r="F162" s="29" t="s">
        <v>471</v>
      </c>
      <c r="G162" s="29" t="s">
        <v>472</v>
      </c>
      <c r="H162" s="29" t="s">
        <v>484</v>
      </c>
      <c r="I162" s="29" t="s">
        <v>485</v>
      </c>
      <c r="J162" s="29" t="s">
        <v>538</v>
      </c>
    </row>
    <row r="163" spans="1:10" x14ac:dyDescent="0.2">
      <c r="A163" s="29" t="s">
        <v>1650</v>
      </c>
      <c r="B163" s="29" t="s">
        <v>534</v>
      </c>
      <c r="C163" s="53">
        <v>39084</v>
      </c>
      <c r="D163" s="38">
        <v>20000</v>
      </c>
      <c r="E163" s="29" t="s">
        <v>470</v>
      </c>
      <c r="F163" s="29" t="s">
        <v>471</v>
      </c>
      <c r="G163" s="29" t="s">
        <v>472</v>
      </c>
      <c r="H163" s="29" t="s">
        <v>484</v>
      </c>
      <c r="I163" s="29" t="s">
        <v>485</v>
      </c>
      <c r="J163" s="29" t="s">
        <v>538</v>
      </c>
    </row>
    <row r="164" spans="1:10" x14ac:dyDescent="0.2">
      <c r="A164" s="29" t="s">
        <v>1650</v>
      </c>
      <c r="B164" s="29" t="s">
        <v>534</v>
      </c>
      <c r="C164" s="53">
        <v>39142</v>
      </c>
      <c r="D164" s="38">
        <v>20000</v>
      </c>
      <c r="E164" s="29" t="s">
        <v>470</v>
      </c>
      <c r="F164" s="29" t="s">
        <v>471</v>
      </c>
      <c r="G164" s="29" t="s">
        <v>472</v>
      </c>
      <c r="H164" s="29" t="s">
        <v>484</v>
      </c>
      <c r="I164" s="29" t="s">
        <v>485</v>
      </c>
      <c r="J164" s="29" t="s">
        <v>538</v>
      </c>
    </row>
    <row r="165" spans="1:10" x14ac:dyDescent="0.2">
      <c r="A165" s="29" t="s">
        <v>1650</v>
      </c>
      <c r="B165" s="29" t="s">
        <v>534</v>
      </c>
      <c r="C165" s="53">
        <v>39169</v>
      </c>
      <c r="D165" s="38">
        <v>10000</v>
      </c>
      <c r="E165" s="29" t="s">
        <v>470</v>
      </c>
      <c r="F165" s="29" t="s">
        <v>471</v>
      </c>
      <c r="G165" s="29" t="s">
        <v>472</v>
      </c>
      <c r="H165" s="29" t="s">
        <v>484</v>
      </c>
      <c r="I165" s="29" t="s">
        <v>485</v>
      </c>
      <c r="J165" s="29" t="s">
        <v>538</v>
      </c>
    </row>
    <row r="166" spans="1:10" x14ac:dyDescent="0.2">
      <c r="A166" s="29" t="s">
        <v>1650</v>
      </c>
      <c r="B166" s="29" t="s">
        <v>534</v>
      </c>
      <c r="C166" s="53">
        <v>39203</v>
      </c>
      <c r="D166" s="38">
        <v>17000</v>
      </c>
      <c r="E166" s="29" t="s">
        <v>470</v>
      </c>
      <c r="F166" s="29" t="s">
        <v>471</v>
      </c>
      <c r="G166" s="29" t="s">
        <v>472</v>
      </c>
      <c r="H166" s="29" t="s">
        <v>484</v>
      </c>
      <c r="I166" s="29" t="s">
        <v>485</v>
      </c>
      <c r="J166" s="29" t="s">
        <v>538</v>
      </c>
    </row>
    <row r="167" spans="1:10" x14ac:dyDescent="0.2">
      <c r="A167" s="29" t="s">
        <v>1650</v>
      </c>
      <c r="B167" s="29" t="s">
        <v>534</v>
      </c>
      <c r="C167" s="53">
        <v>39317</v>
      </c>
      <c r="D167" s="38">
        <v>25000</v>
      </c>
      <c r="E167" s="29" t="s">
        <v>470</v>
      </c>
      <c r="F167" s="29" t="s">
        <v>471</v>
      </c>
      <c r="G167" s="29" t="s">
        <v>472</v>
      </c>
      <c r="H167" s="29" t="s">
        <v>484</v>
      </c>
      <c r="I167" s="29" t="s">
        <v>485</v>
      </c>
      <c r="J167" s="29" t="s">
        <v>540</v>
      </c>
    </row>
    <row r="168" spans="1:10" x14ac:dyDescent="0.2">
      <c r="A168" s="29" t="s">
        <v>1650</v>
      </c>
      <c r="B168" s="29" t="s">
        <v>534</v>
      </c>
      <c r="C168" s="53">
        <v>39384</v>
      </c>
      <c r="D168" s="38">
        <v>25000</v>
      </c>
      <c r="E168" s="29" t="s">
        <v>470</v>
      </c>
      <c r="F168" s="29" t="s">
        <v>471</v>
      </c>
      <c r="G168" s="29" t="s">
        <v>472</v>
      </c>
      <c r="H168" s="29" t="s">
        <v>484</v>
      </c>
      <c r="I168" s="29" t="s">
        <v>485</v>
      </c>
      <c r="J168" s="29" t="s">
        <v>540</v>
      </c>
    </row>
    <row r="169" spans="1:10" x14ac:dyDescent="0.2">
      <c r="A169" s="29" t="s">
        <v>1650</v>
      </c>
      <c r="B169" s="29" t="s">
        <v>534</v>
      </c>
      <c r="C169" s="53">
        <v>39437</v>
      </c>
      <c r="D169" s="38">
        <v>10000</v>
      </c>
      <c r="E169" s="29" t="s">
        <v>470</v>
      </c>
      <c r="F169" s="29" t="s">
        <v>471</v>
      </c>
      <c r="G169" s="29" t="s">
        <v>472</v>
      </c>
      <c r="H169" s="29" t="s">
        <v>484</v>
      </c>
      <c r="I169" s="29" t="s">
        <v>485</v>
      </c>
      <c r="J169" s="29" t="s">
        <v>540</v>
      </c>
    </row>
    <row r="170" spans="1:10" x14ac:dyDescent="0.2">
      <c r="A170" s="29" t="s">
        <v>1650</v>
      </c>
      <c r="B170" s="29" t="s">
        <v>534</v>
      </c>
      <c r="C170" s="53">
        <v>39476</v>
      </c>
      <c r="D170" s="38">
        <v>10000</v>
      </c>
      <c r="E170" s="29" t="s">
        <v>470</v>
      </c>
      <c r="F170" s="29" t="s">
        <v>471</v>
      </c>
      <c r="G170" s="29" t="s">
        <v>472</v>
      </c>
      <c r="H170" s="29" t="s">
        <v>484</v>
      </c>
      <c r="I170" s="29" t="s">
        <v>485</v>
      </c>
      <c r="J170" s="29" t="s">
        <v>540</v>
      </c>
    </row>
    <row r="171" spans="1:10" x14ac:dyDescent="0.2">
      <c r="A171" s="29" t="s">
        <v>1650</v>
      </c>
      <c r="B171" s="29" t="s">
        <v>534</v>
      </c>
      <c r="C171" s="53">
        <v>39506</v>
      </c>
      <c r="D171" s="38">
        <v>10000</v>
      </c>
      <c r="E171" s="29" t="s">
        <v>470</v>
      </c>
      <c r="F171" s="29" t="s">
        <v>471</v>
      </c>
      <c r="G171" s="29" t="s">
        <v>472</v>
      </c>
      <c r="H171" s="29" t="s">
        <v>484</v>
      </c>
      <c r="I171" s="29" t="s">
        <v>485</v>
      </c>
      <c r="J171" s="29" t="s">
        <v>540</v>
      </c>
    </row>
    <row r="172" spans="1:10" x14ac:dyDescent="0.2">
      <c r="A172" s="29" t="s">
        <v>1650</v>
      </c>
      <c r="B172" s="29" t="s">
        <v>534</v>
      </c>
      <c r="C172" s="53">
        <v>39563</v>
      </c>
      <c r="D172" s="38">
        <v>10000</v>
      </c>
      <c r="E172" s="29" t="s">
        <v>470</v>
      </c>
      <c r="F172" s="29" t="s">
        <v>471</v>
      </c>
      <c r="G172" s="29" t="s">
        <v>472</v>
      </c>
      <c r="H172" s="29" t="s">
        <v>484</v>
      </c>
      <c r="I172" s="29" t="s">
        <v>485</v>
      </c>
      <c r="J172" s="29" t="s">
        <v>540</v>
      </c>
    </row>
    <row r="173" spans="1:10" x14ac:dyDescent="0.2">
      <c r="A173" s="29" t="s">
        <v>1650</v>
      </c>
      <c r="B173" s="29" t="s">
        <v>534</v>
      </c>
      <c r="C173" s="53">
        <v>39597</v>
      </c>
      <c r="D173" s="38">
        <v>17000</v>
      </c>
      <c r="E173" s="29" t="s">
        <v>470</v>
      </c>
      <c r="F173" s="29" t="s">
        <v>471</v>
      </c>
      <c r="G173" s="29" t="s">
        <v>472</v>
      </c>
      <c r="H173" s="29" t="s">
        <v>484</v>
      </c>
      <c r="I173" s="29" t="s">
        <v>485</v>
      </c>
      <c r="J173" s="29" t="s">
        <v>540</v>
      </c>
    </row>
    <row r="174" spans="1:10" x14ac:dyDescent="0.2">
      <c r="A174" s="29" t="s">
        <v>1650</v>
      </c>
      <c r="B174" s="29" t="s">
        <v>534</v>
      </c>
      <c r="C174" s="53">
        <v>39687</v>
      </c>
      <c r="D174" s="38">
        <v>10000</v>
      </c>
      <c r="E174" s="29" t="s">
        <v>470</v>
      </c>
      <c r="F174" s="29" t="s">
        <v>471</v>
      </c>
      <c r="G174" s="29" t="s">
        <v>472</v>
      </c>
      <c r="H174" s="29" t="s">
        <v>484</v>
      </c>
      <c r="I174" s="29" t="s">
        <v>485</v>
      </c>
      <c r="J174" s="29" t="s">
        <v>539</v>
      </c>
    </row>
    <row r="175" spans="1:10" x14ac:dyDescent="0.2">
      <c r="A175" s="29" t="s">
        <v>1650</v>
      </c>
      <c r="B175" s="29" t="s">
        <v>535</v>
      </c>
      <c r="C175" s="53">
        <v>38988</v>
      </c>
      <c r="D175" s="38">
        <v>20000</v>
      </c>
      <c r="E175" s="29" t="s">
        <v>470</v>
      </c>
      <c r="F175" s="29" t="s">
        <v>471</v>
      </c>
      <c r="G175" s="29" t="s">
        <v>472</v>
      </c>
      <c r="H175" s="29" t="s">
        <v>484</v>
      </c>
      <c r="I175" s="29" t="s">
        <v>485</v>
      </c>
      <c r="J175" s="29" t="s">
        <v>538</v>
      </c>
    </row>
    <row r="176" spans="1:10" x14ac:dyDescent="0.2">
      <c r="A176" s="29" t="s">
        <v>1650</v>
      </c>
      <c r="B176" s="29" t="s">
        <v>535</v>
      </c>
      <c r="C176" s="53">
        <v>39020</v>
      </c>
      <c r="D176" s="38">
        <v>10000</v>
      </c>
      <c r="E176" s="29" t="s">
        <v>470</v>
      </c>
      <c r="F176" s="29" t="s">
        <v>471</v>
      </c>
      <c r="G176" s="29" t="s">
        <v>472</v>
      </c>
      <c r="H176" s="29" t="s">
        <v>484</v>
      </c>
      <c r="I176" s="29" t="s">
        <v>485</v>
      </c>
      <c r="J176" s="29" t="s">
        <v>538</v>
      </c>
    </row>
    <row r="177" spans="1:10" x14ac:dyDescent="0.2">
      <c r="A177" s="29" t="s">
        <v>1650</v>
      </c>
      <c r="B177" s="29" t="s">
        <v>535</v>
      </c>
      <c r="C177" s="53">
        <v>39056</v>
      </c>
      <c r="D177" s="38">
        <v>10000</v>
      </c>
      <c r="E177" s="29" t="s">
        <v>470</v>
      </c>
      <c r="F177" s="29" t="s">
        <v>471</v>
      </c>
      <c r="G177" s="29" t="s">
        <v>472</v>
      </c>
      <c r="H177" s="29" t="s">
        <v>484</v>
      </c>
      <c r="I177" s="29" t="s">
        <v>485</v>
      </c>
      <c r="J177" s="29" t="s">
        <v>538</v>
      </c>
    </row>
    <row r="178" spans="1:10" x14ac:dyDescent="0.2">
      <c r="A178" s="29" t="s">
        <v>1650</v>
      </c>
      <c r="B178" s="29" t="s">
        <v>535</v>
      </c>
      <c r="C178" s="53">
        <v>39169</v>
      </c>
      <c r="D178" s="38">
        <v>40000</v>
      </c>
      <c r="E178" s="29" t="s">
        <v>470</v>
      </c>
      <c r="F178" s="29" t="s">
        <v>471</v>
      </c>
      <c r="G178" s="29" t="s">
        <v>472</v>
      </c>
      <c r="H178" s="29" t="s">
        <v>484</v>
      </c>
      <c r="I178" s="29" t="s">
        <v>485</v>
      </c>
      <c r="J178" s="29" t="s">
        <v>538</v>
      </c>
    </row>
    <row r="179" spans="1:10" x14ac:dyDescent="0.2">
      <c r="A179" s="29" t="s">
        <v>1650</v>
      </c>
      <c r="B179" s="29" t="s">
        <v>535</v>
      </c>
      <c r="C179" s="53">
        <v>39223</v>
      </c>
      <c r="D179" s="38">
        <v>20000</v>
      </c>
      <c r="E179" s="29" t="s">
        <v>470</v>
      </c>
      <c r="F179" s="29" t="s">
        <v>471</v>
      </c>
      <c r="G179" s="29" t="s">
        <v>472</v>
      </c>
      <c r="H179" s="29" t="s">
        <v>484</v>
      </c>
      <c r="I179" s="29" t="s">
        <v>485</v>
      </c>
      <c r="J179" s="29" t="s">
        <v>538</v>
      </c>
    </row>
    <row r="180" spans="1:10" x14ac:dyDescent="0.2">
      <c r="A180" s="29" t="s">
        <v>1650</v>
      </c>
      <c r="B180" s="29" t="s">
        <v>535</v>
      </c>
      <c r="C180" s="53">
        <v>39241</v>
      </c>
      <c r="D180" s="38">
        <v>7000</v>
      </c>
      <c r="E180" s="29" t="s">
        <v>470</v>
      </c>
      <c r="F180" s="29" t="s">
        <v>471</v>
      </c>
      <c r="G180" s="29" t="s">
        <v>472</v>
      </c>
      <c r="H180" s="29" t="s">
        <v>484</v>
      </c>
      <c r="I180" s="29" t="s">
        <v>485</v>
      </c>
      <c r="J180" s="29" t="s">
        <v>538</v>
      </c>
    </row>
    <row r="181" spans="1:10" x14ac:dyDescent="0.2">
      <c r="A181" s="29" t="s">
        <v>1650</v>
      </c>
      <c r="B181" s="29" t="s">
        <v>535</v>
      </c>
      <c r="C181" s="53">
        <v>39317</v>
      </c>
      <c r="D181" s="38">
        <v>20000</v>
      </c>
      <c r="E181" s="29" t="s">
        <v>470</v>
      </c>
      <c r="F181" s="29" t="s">
        <v>471</v>
      </c>
      <c r="G181" s="29" t="s">
        <v>472</v>
      </c>
      <c r="H181" s="29" t="s">
        <v>484</v>
      </c>
      <c r="I181" s="29" t="s">
        <v>485</v>
      </c>
      <c r="J181" s="29" t="s">
        <v>540</v>
      </c>
    </row>
    <row r="182" spans="1:10" x14ac:dyDescent="0.2">
      <c r="A182" s="29" t="s">
        <v>1650</v>
      </c>
      <c r="B182" s="29" t="s">
        <v>535</v>
      </c>
      <c r="C182" s="53">
        <v>39352</v>
      </c>
      <c r="D182" s="38">
        <v>20000</v>
      </c>
      <c r="E182" s="29" t="s">
        <v>470</v>
      </c>
      <c r="F182" s="29" t="s">
        <v>471</v>
      </c>
      <c r="G182" s="29" t="s">
        <v>472</v>
      </c>
      <c r="H182" s="29" t="s">
        <v>484</v>
      </c>
      <c r="I182" s="29" t="s">
        <v>485</v>
      </c>
      <c r="J182" s="29" t="s">
        <v>540</v>
      </c>
    </row>
    <row r="183" spans="1:10" x14ac:dyDescent="0.2">
      <c r="A183" s="29" t="s">
        <v>1650</v>
      </c>
      <c r="B183" s="29" t="s">
        <v>535</v>
      </c>
      <c r="C183" s="53">
        <v>39384</v>
      </c>
      <c r="D183" s="38">
        <v>10000</v>
      </c>
      <c r="E183" s="29" t="s">
        <v>470</v>
      </c>
      <c r="F183" s="29" t="s">
        <v>471</v>
      </c>
      <c r="G183" s="29" t="s">
        <v>472</v>
      </c>
      <c r="H183" s="29" t="s">
        <v>484</v>
      </c>
      <c r="I183" s="29" t="s">
        <v>485</v>
      </c>
      <c r="J183" s="29" t="s">
        <v>540</v>
      </c>
    </row>
    <row r="184" spans="1:10" x14ac:dyDescent="0.2">
      <c r="A184" s="29" t="s">
        <v>1650</v>
      </c>
      <c r="B184" s="29" t="s">
        <v>535</v>
      </c>
      <c r="C184" s="53">
        <v>39414</v>
      </c>
      <c r="D184" s="38">
        <v>10000</v>
      </c>
      <c r="E184" s="29" t="s">
        <v>470</v>
      </c>
      <c r="F184" s="29" t="s">
        <v>471</v>
      </c>
      <c r="G184" s="29" t="s">
        <v>472</v>
      </c>
      <c r="H184" s="29" t="s">
        <v>484</v>
      </c>
      <c r="I184" s="29" t="s">
        <v>485</v>
      </c>
      <c r="J184" s="29" t="s">
        <v>540</v>
      </c>
    </row>
    <row r="185" spans="1:10" x14ac:dyDescent="0.2">
      <c r="A185" s="29" t="s">
        <v>1650</v>
      </c>
      <c r="B185" s="29" t="s">
        <v>535</v>
      </c>
      <c r="C185" s="53">
        <v>39476</v>
      </c>
      <c r="D185" s="38">
        <v>10000</v>
      </c>
      <c r="E185" s="29" t="s">
        <v>470</v>
      </c>
      <c r="F185" s="29" t="s">
        <v>471</v>
      </c>
      <c r="G185" s="29" t="s">
        <v>472</v>
      </c>
      <c r="H185" s="29" t="s">
        <v>484</v>
      </c>
      <c r="I185" s="29" t="s">
        <v>485</v>
      </c>
      <c r="J185" s="29" t="s">
        <v>540</v>
      </c>
    </row>
    <row r="186" spans="1:10" x14ac:dyDescent="0.2">
      <c r="A186" s="29" t="s">
        <v>1650</v>
      </c>
      <c r="B186" s="29" t="s">
        <v>535</v>
      </c>
      <c r="C186" s="53">
        <v>39533</v>
      </c>
      <c r="D186" s="38">
        <v>10000</v>
      </c>
      <c r="E186" s="29" t="s">
        <v>470</v>
      </c>
      <c r="F186" s="29" t="s">
        <v>471</v>
      </c>
      <c r="G186" s="29" t="s">
        <v>472</v>
      </c>
      <c r="H186" s="29" t="s">
        <v>484</v>
      </c>
      <c r="I186" s="29" t="s">
        <v>485</v>
      </c>
      <c r="J186" s="29" t="s">
        <v>540</v>
      </c>
    </row>
    <row r="187" spans="1:10" x14ac:dyDescent="0.2">
      <c r="A187" s="29" t="s">
        <v>1650</v>
      </c>
      <c r="B187" s="29" t="s">
        <v>535</v>
      </c>
      <c r="C187" s="53">
        <v>39563</v>
      </c>
      <c r="D187" s="38">
        <v>10000</v>
      </c>
      <c r="E187" s="29" t="s">
        <v>470</v>
      </c>
      <c r="F187" s="29" t="s">
        <v>471</v>
      </c>
      <c r="G187" s="29" t="s">
        <v>472</v>
      </c>
      <c r="H187" s="29" t="s">
        <v>484</v>
      </c>
      <c r="I187" s="29" t="s">
        <v>485</v>
      </c>
      <c r="J187" s="29" t="s">
        <v>540</v>
      </c>
    </row>
    <row r="188" spans="1:10" x14ac:dyDescent="0.2">
      <c r="A188" s="29" t="s">
        <v>1650</v>
      </c>
      <c r="B188" s="29" t="s">
        <v>535</v>
      </c>
      <c r="C188" s="53">
        <v>39597</v>
      </c>
      <c r="D188" s="38">
        <v>17000</v>
      </c>
      <c r="E188" s="29" t="s">
        <v>470</v>
      </c>
      <c r="F188" s="29" t="s">
        <v>471</v>
      </c>
      <c r="G188" s="29" t="s">
        <v>472</v>
      </c>
      <c r="H188" s="29" t="s">
        <v>484</v>
      </c>
      <c r="I188" s="29" t="s">
        <v>485</v>
      </c>
      <c r="J188" s="29" t="s">
        <v>540</v>
      </c>
    </row>
    <row r="189" spans="1:10" x14ac:dyDescent="0.2">
      <c r="A189" s="29" t="s">
        <v>1650</v>
      </c>
      <c r="B189" s="29" t="s">
        <v>536</v>
      </c>
      <c r="C189" s="53">
        <v>38954</v>
      </c>
      <c r="D189" s="38">
        <v>25000</v>
      </c>
      <c r="E189" s="29" t="s">
        <v>470</v>
      </c>
      <c r="F189" s="29" t="s">
        <v>471</v>
      </c>
      <c r="G189" s="29" t="s">
        <v>472</v>
      </c>
      <c r="H189" s="29" t="s">
        <v>484</v>
      </c>
      <c r="I189" s="29" t="s">
        <v>485</v>
      </c>
      <c r="J189" s="29" t="s">
        <v>538</v>
      </c>
    </row>
    <row r="190" spans="1:10" x14ac:dyDescent="0.2">
      <c r="A190" s="29" t="s">
        <v>1650</v>
      </c>
      <c r="B190" s="29" t="s">
        <v>536</v>
      </c>
      <c r="C190" s="53">
        <v>39056</v>
      </c>
      <c r="D190" s="38">
        <v>25000</v>
      </c>
      <c r="E190" s="29" t="s">
        <v>470</v>
      </c>
      <c r="F190" s="29" t="s">
        <v>471</v>
      </c>
      <c r="G190" s="29" t="s">
        <v>472</v>
      </c>
      <c r="H190" s="29" t="s">
        <v>484</v>
      </c>
      <c r="I190" s="29" t="s">
        <v>485</v>
      </c>
      <c r="J190" s="29" t="s">
        <v>538</v>
      </c>
    </row>
    <row r="191" spans="1:10" x14ac:dyDescent="0.2">
      <c r="A191" s="29" t="s">
        <v>1650</v>
      </c>
      <c r="B191" s="29" t="s">
        <v>536</v>
      </c>
      <c r="C191" s="53">
        <v>39142</v>
      </c>
      <c r="D191" s="38">
        <v>25000</v>
      </c>
      <c r="E191" s="29" t="s">
        <v>470</v>
      </c>
      <c r="F191" s="29" t="s">
        <v>471</v>
      </c>
      <c r="G191" s="29" t="s">
        <v>472</v>
      </c>
      <c r="H191" s="29" t="s">
        <v>484</v>
      </c>
      <c r="I191" s="29" t="s">
        <v>485</v>
      </c>
      <c r="J191" s="29" t="s">
        <v>538</v>
      </c>
    </row>
    <row r="192" spans="1:10" x14ac:dyDescent="0.2">
      <c r="A192" s="29" t="s">
        <v>1650</v>
      </c>
      <c r="B192" s="29" t="s">
        <v>536</v>
      </c>
      <c r="C192" s="53">
        <v>39203</v>
      </c>
      <c r="D192" s="38">
        <v>30771</v>
      </c>
      <c r="E192" s="29" t="s">
        <v>470</v>
      </c>
      <c r="F192" s="29" t="s">
        <v>471</v>
      </c>
      <c r="G192" s="29" t="s">
        <v>472</v>
      </c>
      <c r="H192" s="29" t="s">
        <v>484</v>
      </c>
      <c r="I192" s="29" t="s">
        <v>485</v>
      </c>
      <c r="J192" s="29" t="s">
        <v>538</v>
      </c>
    </row>
    <row r="193" spans="1:10" x14ac:dyDescent="0.2">
      <c r="A193" s="29" t="s">
        <v>1650</v>
      </c>
      <c r="B193" s="29" t="s">
        <v>536</v>
      </c>
      <c r="C193" s="53">
        <v>39223</v>
      </c>
      <c r="D193" s="38">
        <v>30771</v>
      </c>
      <c r="E193" s="29" t="s">
        <v>470</v>
      </c>
      <c r="F193" s="29" t="s">
        <v>471</v>
      </c>
      <c r="G193" s="29" t="s">
        <v>472</v>
      </c>
      <c r="H193" s="29" t="s">
        <v>484</v>
      </c>
      <c r="I193" s="29" t="s">
        <v>485</v>
      </c>
      <c r="J193" s="29" t="s">
        <v>538</v>
      </c>
    </row>
    <row r="194" spans="1:10" x14ac:dyDescent="0.2">
      <c r="A194" s="29" t="s">
        <v>1650</v>
      </c>
      <c r="B194" s="29" t="s">
        <v>536</v>
      </c>
      <c r="C194" s="53">
        <v>39352</v>
      </c>
      <c r="D194" s="38">
        <v>50000</v>
      </c>
      <c r="E194" s="29" t="s">
        <v>470</v>
      </c>
      <c r="F194" s="29" t="s">
        <v>471</v>
      </c>
      <c r="G194" s="29" t="s">
        <v>472</v>
      </c>
      <c r="H194" s="29" t="s">
        <v>484</v>
      </c>
      <c r="I194" s="29" t="s">
        <v>485</v>
      </c>
      <c r="J194" s="29" t="s">
        <v>540</v>
      </c>
    </row>
    <row r="195" spans="1:10" x14ac:dyDescent="0.2">
      <c r="A195" s="29" t="s">
        <v>1650</v>
      </c>
      <c r="B195" s="29" t="s">
        <v>536</v>
      </c>
      <c r="C195" s="53">
        <v>39384</v>
      </c>
      <c r="D195" s="38">
        <v>3500</v>
      </c>
      <c r="E195" s="29" t="s">
        <v>470</v>
      </c>
      <c r="F195" s="29" t="s">
        <v>471</v>
      </c>
      <c r="G195" s="29" t="s">
        <v>472</v>
      </c>
      <c r="H195" s="29" t="s">
        <v>484</v>
      </c>
      <c r="I195" s="29" t="s">
        <v>485</v>
      </c>
      <c r="J195" s="29" t="s">
        <v>540</v>
      </c>
    </row>
    <row r="196" spans="1:10" x14ac:dyDescent="0.2">
      <c r="A196" s="29" t="s">
        <v>1650</v>
      </c>
      <c r="B196" s="29" t="s">
        <v>536</v>
      </c>
      <c r="C196" s="53">
        <v>39533</v>
      </c>
      <c r="D196" s="38">
        <v>27798</v>
      </c>
      <c r="E196" s="29" t="s">
        <v>470</v>
      </c>
      <c r="F196" s="29" t="s">
        <v>471</v>
      </c>
      <c r="G196" s="29" t="s">
        <v>472</v>
      </c>
      <c r="H196" s="29" t="s">
        <v>484</v>
      </c>
      <c r="I196" s="29" t="s">
        <v>485</v>
      </c>
      <c r="J196" s="29" t="s">
        <v>540</v>
      </c>
    </row>
    <row r="197" spans="1:10" x14ac:dyDescent="0.2">
      <c r="A197" s="29" t="s">
        <v>1650</v>
      </c>
      <c r="B197" s="29" t="s">
        <v>536</v>
      </c>
      <c r="C197" s="53">
        <v>39597</v>
      </c>
      <c r="D197" s="38">
        <v>29892</v>
      </c>
      <c r="E197" s="29" t="s">
        <v>470</v>
      </c>
      <c r="F197" s="29" t="s">
        <v>471</v>
      </c>
      <c r="G197" s="29" t="s">
        <v>472</v>
      </c>
      <c r="H197" s="29" t="s">
        <v>484</v>
      </c>
      <c r="I197" s="29" t="s">
        <v>485</v>
      </c>
      <c r="J197" s="29" t="s">
        <v>540</v>
      </c>
    </row>
    <row r="198" spans="1:10" x14ac:dyDescent="0.2">
      <c r="A198" s="29" t="s">
        <v>1650</v>
      </c>
      <c r="B198" s="29" t="s">
        <v>537</v>
      </c>
      <c r="C198" s="53">
        <v>38954</v>
      </c>
      <c r="D198" s="38">
        <v>10700</v>
      </c>
      <c r="E198" s="29" t="s">
        <v>470</v>
      </c>
      <c r="F198" s="29" t="s">
        <v>471</v>
      </c>
      <c r="G198" s="29" t="s">
        <v>472</v>
      </c>
      <c r="H198" s="29" t="s">
        <v>484</v>
      </c>
      <c r="I198" s="29" t="s">
        <v>485</v>
      </c>
      <c r="J198" s="29" t="s">
        <v>538</v>
      </c>
    </row>
    <row r="199" spans="1:10" x14ac:dyDescent="0.2">
      <c r="A199" s="29" t="s">
        <v>1650</v>
      </c>
      <c r="B199" s="29" t="s">
        <v>537</v>
      </c>
      <c r="C199" s="53">
        <v>38988</v>
      </c>
      <c r="D199" s="38">
        <v>10700</v>
      </c>
      <c r="E199" s="29" t="s">
        <v>470</v>
      </c>
      <c r="F199" s="29" t="s">
        <v>471</v>
      </c>
      <c r="G199" s="29" t="s">
        <v>472</v>
      </c>
      <c r="H199" s="29" t="s">
        <v>484</v>
      </c>
      <c r="I199" s="29" t="s">
        <v>485</v>
      </c>
      <c r="J199" s="29" t="s">
        <v>538</v>
      </c>
    </row>
    <row r="200" spans="1:10" x14ac:dyDescent="0.2">
      <c r="A200" s="29" t="s">
        <v>1650</v>
      </c>
      <c r="B200" s="29" t="s">
        <v>537</v>
      </c>
      <c r="C200" s="53">
        <v>39020</v>
      </c>
      <c r="D200" s="38">
        <v>10700</v>
      </c>
      <c r="E200" s="29" t="s">
        <v>470</v>
      </c>
      <c r="F200" s="29" t="s">
        <v>471</v>
      </c>
      <c r="G200" s="29" t="s">
        <v>472</v>
      </c>
      <c r="H200" s="29" t="s">
        <v>484</v>
      </c>
      <c r="I200" s="29" t="s">
        <v>485</v>
      </c>
      <c r="J200" s="29" t="s">
        <v>538</v>
      </c>
    </row>
  </sheetData>
  <customSheetViews>
    <customSheetView guid="{24FA60FA-7D0B-436C-8ED0-796B3F3C5F35}" fitToPage="1" showRuler="0">
      <pageMargins left="0.44" right="0.46" top="1" bottom="1" header="0.5" footer="0.5"/>
      <pageSetup scale="92" fitToHeight="0" orientation="landscape" r:id="rId1"/>
      <headerFooter alignWithMargins="0"/>
    </customSheetView>
    <customSheetView guid="{35868F84-30BB-46CE-8E91-DCBD494D63D4}" fitToPage="1" printArea="1" showRuler="0">
      <pageMargins left="0.44" right="0.46" top="1" bottom="1" header="0.5" footer="0.5"/>
      <pageSetup scale="92" fitToHeight="0" orientation="landscape" r:id="rId2"/>
      <headerFooter alignWithMargins="0"/>
    </customSheetView>
  </customSheetViews>
  <phoneticPr fontId="2" type="noConversion"/>
  <hyperlinks>
    <hyperlink ref="C1" location="TOC!A1" display="Return to TOC"/>
  </hyperlinks>
  <pageMargins left="0.44" right="0.46" top="1" bottom="1" header="0.5" footer="0.5"/>
  <pageSetup scale="92" fitToHeight="0" orientation="landscape"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TOC</vt:lpstr>
      <vt:lpstr>01-Intro</vt:lpstr>
      <vt:lpstr>02-Rel-Abs-Ref</vt:lpstr>
      <vt:lpstr>03-SUMIF-COUNTIF</vt:lpstr>
      <vt:lpstr>04-CONCAT</vt:lpstr>
      <vt:lpstr>04-Text to Columns</vt:lpstr>
      <vt:lpstr>Sheet4</vt:lpstr>
      <vt:lpstr>05-Conditional 1</vt:lpstr>
      <vt:lpstr>05-Conditional 2</vt:lpstr>
      <vt:lpstr>06-Import CSV</vt:lpstr>
      <vt:lpstr>07-summarize1</vt:lpstr>
      <vt:lpstr>08-Sheet Protection</vt:lpstr>
      <vt:lpstr>09-Large-Small</vt:lpstr>
      <vt:lpstr>Other tips</vt:lpstr>
      <vt:lpstr>Printable Handout</vt:lpstr>
      <vt:lpstr>FRP300_formula</vt:lpstr>
    </vt:vector>
  </TitlesOfParts>
  <Company>State of Connecticut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Perkins</dc:creator>
  <cp:lastModifiedBy>Perkins, Stephen</cp:lastModifiedBy>
  <cp:lastPrinted>2013-01-28T15:37:12Z</cp:lastPrinted>
  <dcterms:created xsi:type="dcterms:W3CDTF">2009-04-07T11:47:54Z</dcterms:created>
  <dcterms:modified xsi:type="dcterms:W3CDTF">2016-05-03T14:30:30Z</dcterms:modified>
</cp:coreProperties>
</file>