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xcel_class\frp312\"/>
    </mc:Choice>
  </mc:AlternateContent>
  <bookViews>
    <workbookView xWindow="240" yWindow="270" windowWidth="22995" windowHeight="13230"/>
  </bookViews>
  <sheets>
    <sheet name="ToC" sheetId="9" r:id="rId1"/>
    <sheet name="Intro" sheetId="5" r:id="rId2"/>
    <sheet name="SUMIFS" sheetId="1" r:id="rId3"/>
    <sheet name="INDEX-MATCH" sheetId="3" r:id="rId4"/>
    <sheet name="SUMIF" sheetId="4" r:id="rId5"/>
    <sheet name="Run_Tot" sheetId="2" r:id="rId6"/>
    <sheet name="Dashboard" sheetId="6" r:id="rId7"/>
    <sheet name="Array" sheetId="8" r:id="rId8"/>
    <sheet name="Array2" sheetId="11" r:id="rId9"/>
    <sheet name="Array3" sheetId="12" r:id="rId10"/>
    <sheet name="HLOOKUP" sheetId="13" r:id="rId11"/>
    <sheet name="OnYourOwn" sheetId="14" r:id="rId12"/>
    <sheet name="Handout" sheetId="10" r:id="rId13"/>
  </sheets>
  <calcPr calcId="152511"/>
</workbook>
</file>

<file path=xl/calcChain.xml><?xml version="1.0" encoding="utf-8"?>
<calcChain xmlns="http://schemas.openxmlformats.org/spreadsheetml/2006/main">
  <c r="O17" i="14" l="1"/>
  <c r="P17" i="14"/>
  <c r="Q17" i="14"/>
  <c r="R17" i="14"/>
  <c r="S17" i="14"/>
  <c r="T17" i="14"/>
  <c r="U17" i="14"/>
  <c r="V17" i="14"/>
  <c r="W17" i="14"/>
  <c r="X17" i="14"/>
  <c r="Y17" i="14"/>
  <c r="Z17" i="14"/>
  <c r="AA17" i="14"/>
  <c r="AB17" i="14"/>
  <c r="AC17" i="14"/>
  <c r="AD17" i="14"/>
  <c r="AE17" i="14"/>
  <c r="AF17" i="14"/>
  <c r="AG17" i="14"/>
  <c r="AH17" i="14"/>
  <c r="AI17" i="14"/>
  <c r="AJ17" i="14"/>
  <c r="AK17" i="14"/>
  <c r="AL17" i="14"/>
  <c r="AM17" i="14"/>
  <c r="AN17" i="14"/>
  <c r="AO17" i="14"/>
  <c r="AP17" i="14"/>
  <c r="AQ17" i="14"/>
  <c r="AR17" i="14"/>
  <c r="AS17" i="14"/>
  <c r="AT17" i="14"/>
  <c r="AU17" i="14"/>
  <c r="AV17" i="14"/>
  <c r="AW17" i="14"/>
  <c r="AX17" i="14"/>
  <c r="AY17" i="14"/>
  <c r="AZ17" i="14"/>
  <c r="BA17" i="14"/>
  <c r="BB17" i="14"/>
  <c r="AY5" i="14" l="1"/>
  <c r="AY2" i="14" s="1"/>
  <c r="AZ5" i="14"/>
  <c r="AZ2" i="14" s="1"/>
  <c r="BA5" i="14"/>
  <c r="BB5" i="14" s="1"/>
  <c r="AA5" i="14"/>
  <c r="AA2" i="14" s="1"/>
  <c r="O3" i="14"/>
  <c r="O5" i="14"/>
  <c r="O2" i="14" s="1"/>
  <c r="BB2" i="14" l="1"/>
  <c r="BB3" i="14"/>
  <c r="BB4" i="14"/>
  <c r="BA4" i="14"/>
  <c r="BA3" i="14"/>
  <c r="BA2" i="14"/>
  <c r="AZ4" i="14"/>
  <c r="AZ3" i="14"/>
  <c r="AY4" i="14"/>
  <c r="AY3" i="14"/>
  <c r="AA4" i="14"/>
  <c r="AB5" i="14"/>
  <c r="AA3" i="14"/>
  <c r="P5" i="14"/>
  <c r="O4" i="14"/>
  <c r="A24" i="14"/>
  <c r="A25" i="14"/>
  <c r="A26" i="14"/>
  <c r="A27" i="14"/>
  <c r="A28" i="14"/>
  <c r="A29" i="14"/>
  <c r="A30" i="14"/>
  <c r="A31" i="14"/>
  <c r="A32" i="14"/>
  <c r="C17" i="14"/>
  <c r="D17" i="14"/>
  <c r="E17" i="14"/>
  <c r="F17" i="14"/>
  <c r="G17" i="14"/>
  <c r="H17" i="14"/>
  <c r="I17" i="14"/>
  <c r="J17" i="14"/>
  <c r="K17" i="14"/>
  <c r="L17" i="14"/>
  <c r="M17" i="14"/>
  <c r="N17" i="14"/>
  <c r="B17" i="14"/>
  <c r="C4" i="14"/>
  <c r="D4" i="14"/>
  <c r="E4" i="14"/>
  <c r="F4" i="14"/>
  <c r="G4" i="14"/>
  <c r="H4" i="14"/>
  <c r="I4" i="14"/>
  <c r="J4" i="14"/>
  <c r="K4" i="14"/>
  <c r="L4" i="14"/>
  <c r="M4" i="14"/>
  <c r="N4" i="14"/>
  <c r="B4" i="14"/>
  <c r="C3" i="14"/>
  <c r="D3" i="14"/>
  <c r="E3" i="14"/>
  <c r="F3" i="14"/>
  <c r="G3" i="14"/>
  <c r="H3" i="14"/>
  <c r="I3" i="14"/>
  <c r="J3" i="14"/>
  <c r="K3" i="14"/>
  <c r="L3" i="14"/>
  <c r="M3" i="14"/>
  <c r="N3" i="14"/>
  <c r="B3" i="14"/>
  <c r="C2" i="14"/>
  <c r="D2" i="14"/>
  <c r="E2" i="14"/>
  <c r="F2" i="14"/>
  <c r="G2" i="14"/>
  <c r="H2" i="14"/>
  <c r="I2" i="14"/>
  <c r="J2" i="14"/>
  <c r="K2" i="14"/>
  <c r="L2" i="14"/>
  <c r="M2" i="14"/>
  <c r="N2" i="14"/>
  <c r="B2" i="14"/>
  <c r="D5" i="14"/>
  <c r="E5" i="14" s="1"/>
  <c r="F5" i="14" s="1"/>
  <c r="G5" i="14" s="1"/>
  <c r="H5" i="14" s="1"/>
  <c r="I5" i="14" s="1"/>
  <c r="J5" i="14" s="1"/>
  <c r="K5" i="14" s="1"/>
  <c r="L5" i="14" s="1"/>
  <c r="M5" i="14" s="1"/>
  <c r="N5" i="14" s="1"/>
  <c r="C5" i="14"/>
  <c r="AB2" i="14" l="1"/>
  <c r="AB3" i="14"/>
  <c r="AB4" i="14"/>
  <c r="AC5" i="14"/>
  <c r="P2" i="14"/>
  <c r="P3" i="14"/>
  <c r="Q5" i="14"/>
  <c r="P4" i="14"/>
  <c r="G2" i="2"/>
  <c r="K2" i="2"/>
  <c r="AC3" i="14" l="1"/>
  <c r="AC4" i="14"/>
  <c r="AD5" i="14"/>
  <c r="AC2" i="14"/>
  <c r="Q2" i="14"/>
  <c r="Q3" i="14"/>
  <c r="Q4" i="14"/>
  <c r="R5" i="14"/>
  <c r="J3" i="2"/>
  <c r="K3" i="2" s="1"/>
  <c r="F3" i="2"/>
  <c r="G3" i="2" s="1"/>
  <c r="AE5" i="14" l="1"/>
  <c r="AD2" i="14"/>
  <c r="AD3" i="14"/>
  <c r="AD4" i="14"/>
  <c r="S5" i="14"/>
  <c r="R2" i="14"/>
  <c r="R3" i="14"/>
  <c r="R4" i="14"/>
  <c r="J4" i="2"/>
  <c r="F4" i="2"/>
  <c r="A3" i="6"/>
  <c r="AF5" i="14" l="1"/>
  <c r="AE2" i="14"/>
  <c r="AE3" i="14"/>
  <c r="AE4" i="14"/>
  <c r="S2" i="14"/>
  <c r="S3" i="14"/>
  <c r="S4" i="14"/>
  <c r="T5" i="14"/>
  <c r="K4" i="2"/>
  <c r="J5" i="2"/>
  <c r="G4" i="2"/>
  <c r="F5" i="2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G5" i="14" l="1"/>
  <c r="AF2" i="14"/>
  <c r="AF3" i="14"/>
  <c r="AF4" i="14"/>
  <c r="T2" i="14"/>
  <c r="U5" i="14"/>
  <c r="T3" i="14"/>
  <c r="T4" i="14"/>
  <c r="K5" i="2"/>
  <c r="J6" i="2"/>
  <c r="G5" i="2"/>
  <c r="F6" i="2"/>
  <c r="AG2" i="14" l="1"/>
  <c r="AG3" i="14"/>
  <c r="AH5" i="14"/>
  <c r="AG4" i="14"/>
  <c r="U2" i="14"/>
  <c r="U3" i="14"/>
  <c r="U4" i="14"/>
  <c r="V5" i="14"/>
  <c r="K6" i="2"/>
  <c r="J7" i="2"/>
  <c r="G6" i="2"/>
  <c r="F7" i="2"/>
  <c r="AI5" i="14" l="1"/>
  <c r="AH2" i="14"/>
  <c r="AH3" i="14"/>
  <c r="AH4" i="14"/>
  <c r="W5" i="14"/>
  <c r="V2" i="14"/>
  <c r="V3" i="14"/>
  <c r="V4" i="14"/>
  <c r="F8" i="2"/>
  <c r="G7" i="2"/>
  <c r="J8" i="2"/>
  <c r="K7" i="2"/>
  <c r="AJ5" i="14" l="1"/>
  <c r="AI2" i="14"/>
  <c r="AI3" i="14"/>
  <c r="AI4" i="14"/>
  <c r="W2" i="14"/>
  <c r="W4" i="14"/>
  <c r="X5" i="14"/>
  <c r="W3" i="14"/>
  <c r="J9" i="2"/>
  <c r="K8" i="2"/>
  <c r="F9" i="2"/>
  <c r="G8" i="2"/>
  <c r="AJ2" i="14" l="1"/>
  <c r="AJ3" i="14"/>
  <c r="AJ4" i="14"/>
  <c r="AK5" i="14"/>
  <c r="X2" i="14"/>
  <c r="Y5" i="14"/>
  <c r="X3" i="14"/>
  <c r="X4" i="14"/>
  <c r="F10" i="2"/>
  <c r="G9" i="2"/>
  <c r="J10" i="2"/>
  <c r="K10" i="2" s="1"/>
  <c r="K9" i="2"/>
  <c r="AK4" i="14" l="1"/>
  <c r="AK2" i="14"/>
  <c r="AL5" i="14"/>
  <c r="AK3" i="14"/>
  <c r="Y2" i="14"/>
  <c r="Y3" i="14"/>
  <c r="Y4" i="14"/>
  <c r="Z5" i="14"/>
  <c r="F11" i="2"/>
  <c r="G10" i="2"/>
  <c r="AM5" i="14" l="1"/>
  <c r="AL2" i="14"/>
  <c r="AL3" i="14"/>
  <c r="AL4" i="14"/>
  <c r="Z2" i="14"/>
  <c r="Z3" i="14"/>
  <c r="Z4" i="14"/>
  <c r="F12" i="2"/>
  <c r="G11" i="2"/>
  <c r="AN5" i="14" l="1"/>
  <c r="AM2" i="14"/>
  <c r="AM3" i="14"/>
  <c r="AM4" i="14"/>
  <c r="F13" i="2"/>
  <c r="G12" i="2"/>
  <c r="AN2" i="14" l="1"/>
  <c r="AN3" i="14"/>
  <c r="AN4" i="14"/>
  <c r="AO5" i="14"/>
  <c r="F14" i="2"/>
  <c r="G13" i="2"/>
  <c r="AO2" i="14" l="1"/>
  <c r="AO3" i="14"/>
  <c r="AO4" i="14"/>
  <c r="AP5" i="14"/>
  <c r="F15" i="2"/>
  <c r="G14" i="2"/>
  <c r="AQ5" i="14" l="1"/>
  <c r="AP2" i="14"/>
  <c r="AP3" i="14"/>
  <c r="AP4" i="14"/>
  <c r="F16" i="2"/>
  <c r="G15" i="2"/>
  <c r="AQ2" i="14" l="1"/>
  <c r="AQ3" i="14"/>
  <c r="AQ4" i="14"/>
  <c r="AR5" i="14"/>
  <c r="F17" i="2"/>
  <c r="G16" i="2"/>
  <c r="AR2" i="14" l="1"/>
  <c r="AR3" i="14"/>
  <c r="AR4" i="14"/>
  <c r="AS5" i="14"/>
  <c r="F18" i="2"/>
  <c r="G17" i="2"/>
  <c r="AS2" i="14" l="1"/>
  <c r="AT5" i="14"/>
  <c r="AS3" i="14"/>
  <c r="AS4" i="14"/>
  <c r="F19" i="2"/>
  <c r="G18" i="2"/>
  <c r="AT2" i="14" l="1"/>
  <c r="AT3" i="14"/>
  <c r="AT4" i="14"/>
  <c r="AU5" i="14"/>
  <c r="F20" i="2"/>
  <c r="G19" i="2"/>
  <c r="AV5" i="14" l="1"/>
  <c r="AU2" i="14"/>
  <c r="AU3" i="14"/>
  <c r="AU4" i="14"/>
  <c r="F21" i="2"/>
  <c r="G20" i="2"/>
  <c r="AW5" i="14" l="1"/>
  <c r="AV2" i="14"/>
  <c r="AV3" i="14"/>
  <c r="AV4" i="14"/>
  <c r="F22" i="2"/>
  <c r="G21" i="2"/>
  <c r="AW3" i="14" l="1"/>
  <c r="AW4" i="14"/>
  <c r="AX5" i="14"/>
  <c r="AW2" i="14"/>
  <c r="F23" i="2"/>
  <c r="G22" i="2"/>
  <c r="AX2" i="14" l="1"/>
  <c r="AX3" i="14"/>
  <c r="AX4" i="14"/>
  <c r="F24" i="2"/>
  <c r="G23" i="2"/>
  <c r="F25" i="2" l="1"/>
  <c r="G24" i="2"/>
  <c r="F26" i="2" l="1"/>
  <c r="G25" i="2"/>
  <c r="F27" i="2" l="1"/>
  <c r="G26" i="2"/>
  <c r="F28" i="2" l="1"/>
  <c r="G27" i="2"/>
  <c r="F29" i="2" l="1"/>
  <c r="G28" i="2"/>
  <c r="F30" i="2" l="1"/>
  <c r="G29" i="2"/>
  <c r="F31" i="2" l="1"/>
  <c r="G30" i="2"/>
  <c r="G31" i="2" l="1"/>
  <c r="F32" i="2"/>
  <c r="G32" i="2" s="1"/>
</calcChain>
</file>

<file path=xl/sharedStrings.xml><?xml version="1.0" encoding="utf-8"?>
<sst xmlns="http://schemas.openxmlformats.org/spreadsheetml/2006/main" count="2454" uniqueCount="581">
  <si>
    <t>Vndr</t>
  </si>
  <si>
    <t>Gross Amt</t>
  </si>
  <si>
    <t>Amount3</t>
  </si>
  <si>
    <t>0000120553</t>
  </si>
  <si>
    <t>0000052602</t>
  </si>
  <si>
    <t>0000013702</t>
  </si>
  <si>
    <t>0000137037</t>
  </si>
  <si>
    <t>0000010189</t>
  </si>
  <si>
    <t>Unit</t>
  </si>
  <si>
    <t>Voucher</t>
  </si>
  <si>
    <t>Line</t>
  </si>
  <si>
    <t>Line2</t>
  </si>
  <si>
    <t>Date</t>
  </si>
  <si>
    <t>Invoice</t>
  </si>
  <si>
    <t>Vendor</t>
  </si>
  <si>
    <t>Vendor Name 1</t>
  </si>
  <si>
    <t>Acctg Date</t>
  </si>
  <si>
    <t>Due Date</t>
  </si>
  <si>
    <t>Disc due</t>
  </si>
  <si>
    <t>Terms</t>
  </si>
  <si>
    <t>Entered</t>
  </si>
  <si>
    <t>PO</t>
  </si>
  <si>
    <t>DOTM1</t>
  </si>
  <si>
    <t>00723046</t>
  </si>
  <si>
    <t>3269626597</t>
  </si>
  <si>
    <t>STAPLES CONTRACT &amp; COMMERCIAL INC</t>
  </si>
  <si>
    <t>2D104</t>
  </si>
  <si>
    <t>0000155107</t>
  </si>
  <si>
    <t>00723040</t>
  </si>
  <si>
    <t>3269626594</t>
  </si>
  <si>
    <t>00723042</t>
  </si>
  <si>
    <t>3269626595</t>
  </si>
  <si>
    <t>00723044</t>
  </si>
  <si>
    <t>3269626596</t>
  </si>
  <si>
    <t>00723655</t>
  </si>
  <si>
    <t>2840556</t>
  </si>
  <si>
    <t>MOTOR COACH INDUSTRIES INC</t>
  </si>
  <si>
    <t>HD104</t>
  </si>
  <si>
    <t>0000147766</t>
  </si>
  <si>
    <t>00723657</t>
  </si>
  <si>
    <t>2840557</t>
  </si>
  <si>
    <t>00723742</t>
  </si>
  <si>
    <t>S035-28</t>
  </si>
  <si>
    <t>MCCLAIN AND COMPANY INC</t>
  </si>
  <si>
    <t>1D104</t>
  </si>
  <si>
    <t>0000132685</t>
  </si>
  <si>
    <t>00723743</t>
  </si>
  <si>
    <t>S035-29</t>
  </si>
  <si>
    <t>00723842</t>
  </si>
  <si>
    <t>2892-776410</t>
  </si>
  <si>
    <t>ALL PHASE ELECTRIC SUPPLY COMPANY</t>
  </si>
  <si>
    <t>0000155303</t>
  </si>
  <si>
    <t>00724565</t>
  </si>
  <si>
    <t>118755</t>
  </si>
  <si>
    <t>CHAPIN &amp; BANGS COMPANY INC</t>
  </si>
  <si>
    <t>HD103</t>
  </si>
  <si>
    <t>0000155166</t>
  </si>
  <si>
    <t>00724566</t>
  </si>
  <si>
    <t>118869</t>
  </si>
  <si>
    <t>0000155272</t>
  </si>
  <si>
    <t>00724568</t>
  </si>
  <si>
    <t>118870</t>
  </si>
  <si>
    <t>0000155316</t>
  </si>
  <si>
    <t>Discount</t>
  </si>
  <si>
    <t>Net</t>
  </si>
  <si>
    <t>days</t>
  </si>
  <si>
    <t>reps</t>
  </si>
  <si>
    <t>DeptID</t>
  </si>
  <si>
    <t>Location</t>
  </si>
  <si>
    <t>Employee ID</t>
  </si>
  <si>
    <t>Empl Rcd#</t>
  </si>
  <si>
    <t>Position</t>
  </si>
  <si>
    <t>Name</t>
  </si>
  <si>
    <t>Job Code</t>
  </si>
  <si>
    <t>Job Cd Descr</t>
  </si>
  <si>
    <t>Union Code</t>
  </si>
  <si>
    <t>Empl Status</t>
  </si>
  <si>
    <t>HEP Status</t>
  </si>
  <si>
    <t>ABC12000</t>
  </si>
  <si>
    <t>ABC012052</t>
  </si>
  <si>
    <t>408939</t>
  </si>
  <si>
    <t>00009768</t>
  </si>
  <si>
    <t>Wyndam-Pryce,Wesley</t>
  </si>
  <si>
    <t>16</t>
  </si>
  <si>
    <t>A</t>
  </si>
  <si>
    <t>HEP Enrolled</t>
  </si>
  <si>
    <t>ABC012049</t>
  </si>
  <si>
    <t>031560</t>
  </si>
  <si>
    <t>00005432</t>
  </si>
  <si>
    <t>Pinciotti,Donna</t>
  </si>
  <si>
    <t>02</t>
  </si>
  <si>
    <t>ABC012197</t>
  </si>
  <si>
    <t>832395</t>
  </si>
  <si>
    <t>00008099</t>
  </si>
  <si>
    <t>Taylor,Tim</t>
  </si>
  <si>
    <t>ABC012071</t>
  </si>
  <si>
    <t>821188</t>
  </si>
  <si>
    <t>00004497</t>
  </si>
  <si>
    <t>Spleen,Sam</t>
  </si>
  <si>
    <t>4971AR</t>
  </si>
  <si>
    <t>ERPFinancialsBusAnlyst</t>
  </si>
  <si>
    <t>ABC012200</t>
  </si>
  <si>
    <t>062451</t>
  </si>
  <si>
    <t>00003439</t>
  </si>
  <si>
    <t>Spade,Samantha</t>
  </si>
  <si>
    <t>01</t>
  </si>
  <si>
    <t>See HR</t>
  </si>
  <si>
    <t>ABC012034</t>
  </si>
  <si>
    <t>992902</t>
  </si>
  <si>
    <t>00006274</t>
  </si>
  <si>
    <t>Chang,Ben</t>
  </si>
  <si>
    <t>07</t>
  </si>
  <si>
    <t>ABC012064</t>
  </si>
  <si>
    <t>554489</t>
  </si>
  <si>
    <t>00000465</t>
  </si>
  <si>
    <t>Desario,Daniel</t>
  </si>
  <si>
    <t>937075</t>
  </si>
  <si>
    <t>00005759</t>
  </si>
  <si>
    <t>Reyes ,Hurley</t>
  </si>
  <si>
    <t>ABC012062</t>
  </si>
  <si>
    <t>055401</t>
  </si>
  <si>
    <t>00004334</t>
  </si>
  <si>
    <t>Bourdain,Jack</t>
  </si>
  <si>
    <t>513472</t>
  </si>
  <si>
    <t>00004036</t>
  </si>
  <si>
    <t>Parcell,Kenneth</t>
  </si>
  <si>
    <t>ABC012056</t>
  </si>
  <si>
    <t>573733</t>
  </si>
  <si>
    <t>00008436</t>
  </si>
  <si>
    <t>Morgan,Dexter</t>
  </si>
  <si>
    <t>HEP Non-Compliance</t>
  </si>
  <si>
    <t>ABC012038</t>
  </si>
  <si>
    <t>745684</t>
  </si>
  <si>
    <t>00009293</t>
  </si>
  <si>
    <t>Rydell,Dan</t>
  </si>
  <si>
    <t>ABC012032</t>
  </si>
  <si>
    <t>769093</t>
  </si>
  <si>
    <t>00001231</t>
  </si>
  <si>
    <t>Reynolds,Dennis</t>
  </si>
  <si>
    <t>ABC012081</t>
  </si>
  <si>
    <t>549756</t>
  </si>
  <si>
    <t>00002006</t>
  </si>
  <si>
    <t>DeMamp,Adam</t>
  </si>
  <si>
    <t>ABC012077</t>
  </si>
  <si>
    <t>005460</t>
  </si>
  <si>
    <t>00008954</t>
  </si>
  <si>
    <t>Shields,Lana</t>
  </si>
  <si>
    <t>ABC012073</t>
  </si>
  <si>
    <t>426185</t>
  </si>
  <si>
    <t>00002559</t>
  </si>
  <si>
    <t>7605EU</t>
  </si>
  <si>
    <t>IT Analyst 3</t>
  </si>
  <si>
    <t>15</t>
  </si>
  <si>
    <t>ABC012002</t>
  </si>
  <si>
    <t>802916</t>
  </si>
  <si>
    <t>00004466</t>
  </si>
  <si>
    <t>Griffin,Brian</t>
  </si>
  <si>
    <t>ABC012079</t>
  </si>
  <si>
    <t>149400</t>
  </si>
  <si>
    <t>00000860</t>
  </si>
  <si>
    <t>Bluth,Michael</t>
  </si>
  <si>
    <t>ABC012054</t>
  </si>
  <si>
    <t>794228</t>
  </si>
  <si>
    <t>00003995</t>
  </si>
  <si>
    <t>Eriksen,Marshall</t>
  </si>
  <si>
    <t>06</t>
  </si>
  <si>
    <t>ABC012047</t>
  </si>
  <si>
    <t>375986</t>
  </si>
  <si>
    <t>00008999</t>
  </si>
  <si>
    <t>Dunphy,Claire</t>
  </si>
  <si>
    <t>0941AR</t>
  </si>
  <si>
    <t>AssociateAccountant</t>
  </si>
  <si>
    <t>243834</t>
  </si>
  <si>
    <t>00002292</t>
  </si>
  <si>
    <t>Reynolds,Frank</t>
  </si>
  <si>
    <t>ABC012011</t>
  </si>
  <si>
    <t>515684</t>
  </si>
  <si>
    <t>00002932</t>
  </si>
  <si>
    <t>Cole,Buddy</t>
  </si>
  <si>
    <t>ABC012312</t>
  </si>
  <si>
    <t>205882</t>
  </si>
  <si>
    <t>00000565</t>
  </si>
  <si>
    <t>Not Applicable</t>
  </si>
  <si>
    <t>ABC012010</t>
  </si>
  <si>
    <t>657369</t>
  </si>
  <si>
    <t>00001559</t>
  </si>
  <si>
    <t>03</t>
  </si>
  <si>
    <t>2292AR</t>
  </si>
  <si>
    <t>CtCarTrne(A&amp;R)</t>
  </si>
  <si>
    <t>7606EU</t>
  </si>
  <si>
    <t>IT Supervisor</t>
  </si>
  <si>
    <t>6435CL</t>
  </si>
  <si>
    <t>ProcessingTechnician</t>
  </si>
  <si>
    <t>0911MP</t>
  </si>
  <si>
    <t>HRConsultant1</t>
  </si>
  <si>
    <t>6164MP</t>
  </si>
  <si>
    <t>HumanResourcesSpecialist</t>
  </si>
  <si>
    <t>0088AR</t>
  </si>
  <si>
    <t>5499TC</t>
  </si>
  <si>
    <t>MailHandler</t>
  </si>
  <si>
    <t>1561MP</t>
  </si>
  <si>
    <t>InformationTechnologyManager1</t>
  </si>
  <si>
    <t>1662AR</t>
  </si>
  <si>
    <t>ContractSpecialist</t>
  </si>
  <si>
    <t>8952CL</t>
  </si>
  <si>
    <t>UnitSupervisor</t>
  </si>
  <si>
    <t>8910AR</t>
  </si>
  <si>
    <t>TrainingProgramSup</t>
  </si>
  <si>
    <t>7607EU</t>
  </si>
  <si>
    <t>IT SubjMatterExpert</t>
  </si>
  <si>
    <t>3591CL</t>
  </si>
  <si>
    <t>AdministrativeAssistant</t>
  </si>
  <si>
    <t>7604EU</t>
  </si>
  <si>
    <t>IT Analyst 2</t>
  </si>
  <si>
    <t>5562TC</t>
  </si>
  <si>
    <t>MaterialStorageSupervisor1</t>
  </si>
  <si>
    <t>7086CL</t>
  </si>
  <si>
    <t>OfficeAssistant</t>
  </si>
  <si>
    <t>0930EE</t>
  </si>
  <si>
    <t>2477EU</t>
  </si>
  <si>
    <t>DPTechlAnlyst4RC</t>
  </si>
  <si>
    <t>00727298</t>
  </si>
  <si>
    <t>NORTHEAST ELECTRICAL DISTRIBUTORS</t>
  </si>
  <si>
    <t>1D154</t>
  </si>
  <si>
    <t>0000035579</t>
  </si>
  <si>
    <t>0000156385</t>
  </si>
  <si>
    <t>00726968</t>
  </si>
  <si>
    <t>0000156260</t>
  </si>
  <si>
    <t>00726969</t>
  </si>
  <si>
    <t>0000156536</t>
  </si>
  <si>
    <t>00726972</t>
  </si>
  <si>
    <t>0000156292</t>
  </si>
  <si>
    <t>00726973</t>
  </si>
  <si>
    <t>0000156408</t>
  </si>
  <si>
    <t>00726975</t>
  </si>
  <si>
    <t>0000156515</t>
  </si>
  <si>
    <t>S022738568</t>
  </si>
  <si>
    <t>S022755997</t>
  </si>
  <si>
    <t>S022740157</t>
  </si>
  <si>
    <t>S022757801</t>
  </si>
  <si>
    <t>S022754635</t>
  </si>
  <si>
    <t>S022751550</t>
  </si>
  <si>
    <t>Ledger</t>
  </si>
  <si>
    <t>Account</t>
  </si>
  <si>
    <t>Fund</t>
  </si>
  <si>
    <t>SID</t>
  </si>
  <si>
    <t>Program</t>
  </si>
  <si>
    <t>Bud Ref</t>
  </si>
  <si>
    <t>Project</t>
  </si>
  <si>
    <t>Period</t>
  </si>
  <si>
    <t>GL Acct Descr</t>
  </si>
  <si>
    <t>Total Amt</t>
  </si>
  <si>
    <t>Year</t>
  </si>
  <si>
    <t>STATE</t>
  </si>
  <si>
    <t>MOD_ACCRL</t>
  </si>
  <si>
    <t>50780</t>
  </si>
  <si>
    <t>11000</t>
  </si>
  <si>
    <t>10020</t>
  </si>
  <si>
    <t>13048</t>
  </si>
  <si>
    <t>2015</t>
  </si>
  <si>
    <t>ABC_NONPROJECT</t>
  </si>
  <si>
    <t>In-State Travel</t>
  </si>
  <si>
    <t>13012</t>
  </si>
  <si>
    <t>54060</t>
  </si>
  <si>
    <t>General Office Supplies</t>
  </si>
  <si>
    <t>50800</t>
  </si>
  <si>
    <t>13008</t>
  </si>
  <si>
    <t>Mileage Reimbursement</t>
  </si>
  <si>
    <t>51780</t>
  </si>
  <si>
    <t>14000</t>
  </si>
  <si>
    <t>Membership Dues</t>
  </si>
  <si>
    <t>52531</t>
  </si>
  <si>
    <t>Off Equip Mnt/Rep-Contractual</t>
  </si>
  <si>
    <t>53830</t>
  </si>
  <si>
    <t>Internet Services</t>
  </si>
  <si>
    <t>13007</t>
  </si>
  <si>
    <t>51850</t>
  </si>
  <si>
    <t>Records Destruction Services</t>
  </si>
  <si>
    <t>MOD_CASH</t>
  </si>
  <si>
    <t>53900</t>
  </si>
  <si>
    <t>22004</t>
  </si>
  <si>
    <t>Television/Cable Services</t>
  </si>
  <si>
    <t>53011</t>
  </si>
  <si>
    <t>Motor Vehicle Rental</t>
  </si>
  <si>
    <t>53020</t>
  </si>
  <si>
    <t>Motor Vehicle Fuel - Gasoline</t>
  </si>
  <si>
    <t>51920</t>
  </si>
  <si>
    <t>13010</t>
  </si>
  <si>
    <t>Security Srvc-Non-State Premis</t>
  </si>
  <si>
    <t>52512</t>
  </si>
  <si>
    <t>Equipment Lease/Rental-Other</t>
  </si>
  <si>
    <t>51620</t>
  </si>
  <si>
    <t>Fees And Permits</t>
  </si>
  <si>
    <t>51674</t>
  </si>
  <si>
    <t>Online Information Services</t>
  </si>
  <si>
    <t>51761</t>
  </si>
  <si>
    <t>Delivery Services</t>
  </si>
  <si>
    <t>50790</t>
  </si>
  <si>
    <t>Out-Of-State Travel</t>
  </si>
  <si>
    <t>51950</t>
  </si>
  <si>
    <t>Storage Expenses</t>
  </si>
  <si>
    <t>51510</t>
  </si>
  <si>
    <t>Advertising and Marketing</t>
  </si>
  <si>
    <t>51200</t>
  </si>
  <si>
    <t>Employee Assist Program Srvcs</t>
  </si>
  <si>
    <t>53760</t>
  </si>
  <si>
    <t>IT Software Maint &amp; Support</t>
  </si>
  <si>
    <t>51640</t>
  </si>
  <si>
    <t>13011</t>
  </si>
  <si>
    <t>Freight &amp; Cartage</t>
  </si>
  <si>
    <t>51675</t>
  </si>
  <si>
    <t>Subscriptions</t>
  </si>
  <si>
    <t>51764</t>
  </si>
  <si>
    <t>Regular Postage</t>
  </si>
  <si>
    <t>51672</t>
  </si>
  <si>
    <t>Court Reporting Services</t>
  </si>
  <si>
    <t>52511</t>
  </si>
  <si>
    <t>Office Equipment Lease/Rental</t>
  </si>
  <si>
    <t>55610</t>
  </si>
  <si>
    <t>Capital-Office Equipment</t>
  </si>
  <si>
    <t>53820</t>
  </si>
  <si>
    <t>Cellular Communication Srvcs</t>
  </si>
  <si>
    <t>53755</t>
  </si>
  <si>
    <t>IT Software Licenses/Rental</t>
  </si>
  <si>
    <t>53870</t>
  </si>
  <si>
    <t>Loc/Long Distance Telecomm Sv</t>
  </si>
  <si>
    <t>13009</t>
  </si>
  <si>
    <t>52532</t>
  </si>
  <si>
    <t>Off Equip Mnt/Rep-Non-Contract</t>
  </si>
  <si>
    <t>13003</t>
  </si>
  <si>
    <t>53860</t>
  </si>
  <si>
    <t>Telephone Installation</t>
  </si>
  <si>
    <t>52541</t>
  </si>
  <si>
    <t>Other Equip Mnt/Rep-Contract</t>
  </si>
  <si>
    <t>53740</t>
  </si>
  <si>
    <t>IT Hardware Maint &amp; Support</t>
  </si>
  <si>
    <t>Sum of Total Amt</t>
  </si>
  <si>
    <t xml:space="preserve">CTW_KK_AGY1_VW </t>
  </si>
  <si>
    <t>Grand Total</t>
  </si>
  <si>
    <t>ABC12100</t>
  </si>
  <si>
    <t>ABC12150</t>
  </si>
  <si>
    <t>ABC12200</t>
  </si>
  <si>
    <t>ABC12250</t>
  </si>
  <si>
    <t>ABC12300</t>
  </si>
  <si>
    <t>ABC12400</t>
  </si>
  <si>
    <t>ABC12910</t>
  </si>
  <si>
    <t>ABC12921</t>
  </si>
  <si>
    <t xml:space="preserve"> -   </t>
  </si>
  <si>
    <t>ABC12923</t>
  </si>
  <si>
    <t>ABC12926</t>
  </si>
  <si>
    <t>ABC12927</t>
  </si>
  <si>
    <t>ABC12930</t>
  </si>
  <si>
    <t>ABC12931</t>
  </si>
  <si>
    <t>ABC12932</t>
  </si>
  <si>
    <t>ABC12933</t>
  </si>
  <si>
    <t>ABC12940</t>
  </si>
  <si>
    <t>ABC12947</t>
  </si>
  <si>
    <t>ABC12957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</si>
  <si>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</si>
  <si>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</si>
  <si>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</si>
  <si>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</si>
  <si>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</si>
  <si>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</si>
  <si>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</si>
  <si>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</si>
  <si>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</si>
  <si>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</si>
  <si>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</si>
  <si>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</si>
  <si>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Monday</t>
  </si>
  <si>
    <t>Tuesday</t>
  </si>
  <si>
    <t>Wednesday</t>
  </si>
  <si>
    <t>Thursday</t>
  </si>
  <si>
    <t>Friday</t>
  </si>
  <si>
    <t>Saturday</t>
  </si>
  <si>
    <t>Sunday</t>
  </si>
  <si>
    <t>Introduction</t>
  </si>
  <si>
    <t>SUMIFS</t>
  </si>
  <si>
    <t>Introduction to Excel tables. Use SUMIFS, INDEX, and MATCH to summarize vendor information</t>
  </si>
  <si>
    <t>Use SUMIFS to keep track of continuous type information.</t>
  </si>
  <si>
    <t>Dashboard</t>
  </si>
  <si>
    <t>INDEX-MATCH</t>
  </si>
  <si>
    <t>Create a drop down menu to look up employee information. INDEX and MATCH also allow you to create a lookup that looks left. VLOOKUP is limited in that it only allows a rightward lookup.</t>
  </si>
  <si>
    <t>SUMIF</t>
  </si>
  <si>
    <t>Array</t>
  </si>
  <si>
    <t>Use and array formula or SUMPRODUCT to create a subtotal of all like items in a data array.</t>
  </si>
  <si>
    <t>Month1</t>
  </si>
  <si>
    <t>Month2</t>
  </si>
  <si>
    <t>Week1</t>
  </si>
  <si>
    <t>Week2</t>
  </si>
  <si>
    <t>Month</t>
  </si>
  <si>
    <t>Scavo,Lynette</t>
  </si>
  <si>
    <t>Spencer,Shawn</t>
  </si>
  <si>
    <t>Using the information from SUMIFS, create a rudimentary dashboard employing the OFFSET function that displays the most recent averages.</t>
  </si>
  <si>
    <t>Introduction to INDEX/MATCH</t>
  </si>
  <si>
    <t>Create a per period sum and then hide all but the last value for each period. Create a running total that adds up a period and resets to zero for the next period. The exercise uses dynamic tables but the formulas can be used with any table.</t>
  </si>
  <si>
    <t>Handout</t>
  </si>
  <si>
    <t>Return to ToC</t>
  </si>
  <si>
    <t>FRP312 Instructor Notes</t>
  </si>
  <si>
    <t>FRP312 - Advanced Excel II for EPM Users</t>
  </si>
  <si>
    <t>Malone,Jack</t>
  </si>
  <si>
    <t>Run_Tot</t>
  </si>
  <si>
    <t>Row</t>
  </si>
  <si>
    <t>Column</t>
  </si>
  <si>
    <t>Average Last Seven Days</t>
  </si>
  <si>
    <t>Average Last Four Weeks</t>
  </si>
  <si>
    <t>Average Last Three Months</t>
  </si>
  <si>
    <t>Day</t>
  </si>
  <si>
    <t>N</t>
  </si>
  <si>
    <t>CT_CORE_CAPITAL_ASSET_EXPENDI</t>
  </si>
  <si>
    <t>Vndr SetID</t>
  </si>
  <si>
    <t>Amount</t>
  </si>
  <si>
    <t>ABCM1</t>
  </si>
  <si>
    <t>12051</t>
  </si>
  <si>
    <t>40255</t>
  </si>
  <si>
    <t>0000010930</t>
  </si>
  <si>
    <t>ORACLE AMERICA INC</t>
  </si>
  <si>
    <t>00035376</t>
  </si>
  <si>
    <t>55700</t>
  </si>
  <si>
    <t>0000007519</t>
  </si>
  <si>
    <t>00035401</t>
  </si>
  <si>
    <t>0000007615</t>
  </si>
  <si>
    <t>17141</t>
  </si>
  <si>
    <t>43526</t>
  </si>
  <si>
    <t>0000010063</t>
  </si>
  <si>
    <t>ADVANCED OFFICE SYSTEMS</t>
  </si>
  <si>
    <t>00035565</t>
  </si>
  <si>
    <t>0000007660</t>
  </si>
  <si>
    <t>00035567</t>
  </si>
  <si>
    <t>0000007659</t>
  </si>
  <si>
    <t>0000164036</t>
  </si>
  <si>
    <t>EC AMERICA INC</t>
  </si>
  <si>
    <t>00035589</t>
  </si>
  <si>
    <t>0000007661</t>
  </si>
  <si>
    <t>00035677</t>
  </si>
  <si>
    <t>0000007677</t>
  </si>
  <si>
    <t>0000161053</t>
  </si>
  <si>
    <t>EXTREME NETWORKS INC</t>
  </si>
  <si>
    <t>00035725</t>
  </si>
  <si>
    <t>0000007676</t>
  </si>
  <si>
    <t>00035774</t>
  </si>
  <si>
    <t>0000007646</t>
  </si>
  <si>
    <t>0000014311</t>
  </si>
  <si>
    <t>EMC CORPORATION</t>
  </si>
  <si>
    <t>00035778</t>
  </si>
  <si>
    <t>0000007650</t>
  </si>
  <si>
    <t>0000167292</t>
  </si>
  <si>
    <t>FAIRFAX IMAGING INC</t>
  </si>
  <si>
    <t>00035805</t>
  </si>
  <si>
    <t>0000007621</t>
  </si>
  <si>
    <t>00035811</t>
  </si>
  <si>
    <t>0000007680</t>
  </si>
  <si>
    <t>00035808</t>
  </si>
  <si>
    <t>0000007679</t>
  </si>
  <si>
    <t>00036020</t>
  </si>
  <si>
    <t>0000007695</t>
  </si>
  <si>
    <t>00036088</t>
  </si>
  <si>
    <t>0000007727</t>
  </si>
  <si>
    <t>0000035008</t>
  </si>
  <si>
    <t>ERGONOMIC GROUP INC</t>
  </si>
  <si>
    <t>00036315</t>
  </si>
  <si>
    <t>0000007723</t>
  </si>
  <si>
    <t>0000010813</t>
  </si>
  <si>
    <t>NEOPOST USA INC</t>
  </si>
  <si>
    <t>00036385</t>
  </si>
  <si>
    <t>0000007681</t>
  </si>
  <si>
    <t>0000011190</t>
  </si>
  <si>
    <t>HARTFORD SAFE &amp; LOCK</t>
  </si>
  <si>
    <t>00036417</t>
  </si>
  <si>
    <t>0000007703</t>
  </si>
  <si>
    <t>00036519</t>
  </si>
  <si>
    <t>0000007669</t>
  </si>
  <si>
    <t>00036675</t>
  </si>
  <si>
    <t>0000007745</t>
  </si>
  <si>
    <t>00036676</t>
  </si>
  <si>
    <t>0000007782</t>
  </si>
  <si>
    <t>00036684</t>
  </si>
  <si>
    <t>0000007744</t>
  </si>
  <si>
    <t>00036705</t>
  </si>
  <si>
    <t>0000007789</t>
  </si>
  <si>
    <t>00036710</t>
  </si>
  <si>
    <t>0000007790</t>
  </si>
  <si>
    <t>00034289</t>
  </si>
  <si>
    <t>0000007500</t>
  </si>
  <si>
    <t>00034391</t>
  </si>
  <si>
    <t>0000007559</t>
  </si>
  <si>
    <t>12060</t>
  </si>
  <si>
    <t>35512</t>
  </si>
  <si>
    <t>0000012630</t>
  </si>
  <si>
    <t>MOTOROLA SOLUTIONS INC</t>
  </si>
  <si>
    <t>00034385</t>
  </si>
  <si>
    <t>55710</t>
  </si>
  <si>
    <t>0000007534</t>
  </si>
  <si>
    <t>00034441</t>
  </si>
  <si>
    <t>00034443</t>
  </si>
  <si>
    <t>00034444</t>
  </si>
  <si>
    <t>0000010232</t>
  </si>
  <si>
    <t>CDW GOVERNMENT INC</t>
  </si>
  <si>
    <t>00034472</t>
  </si>
  <si>
    <t>0000007544</t>
  </si>
  <si>
    <t>00034471</t>
  </si>
  <si>
    <t>00034779</t>
  </si>
  <si>
    <t>00034842</t>
  </si>
  <si>
    <t>0000007610</t>
  </si>
  <si>
    <t>00034840</t>
  </si>
  <si>
    <t>00034841</t>
  </si>
  <si>
    <t>00034851</t>
  </si>
  <si>
    <t>0000007616</t>
  </si>
  <si>
    <t>00034983</t>
  </si>
  <si>
    <t>00035019</t>
  </si>
  <si>
    <t>0000007626</t>
  </si>
  <si>
    <t>00035027</t>
  </si>
  <si>
    <t>0000007622</t>
  </si>
  <si>
    <t>00035065</t>
  </si>
  <si>
    <t>0000007620</t>
  </si>
  <si>
    <t>00035075</t>
  </si>
  <si>
    <t>0000007617</t>
  </si>
  <si>
    <t>0000010256</t>
  </si>
  <si>
    <t>ALTURA COMMUNICATION SOLUTIONS LLC</t>
  </si>
  <si>
    <t>00035301</t>
  </si>
  <si>
    <t>0000007645</t>
  </si>
  <si>
    <t>00035315</t>
  </si>
  <si>
    <t>0000007642</t>
  </si>
  <si>
    <t>Array3</t>
  </si>
  <si>
    <t>00035526</t>
  </si>
  <si>
    <t>Find the minimum values</t>
  </si>
  <si>
    <t>Workforce Analysis</t>
  </si>
  <si>
    <t>Count ID</t>
  </si>
  <si>
    <t>Full/Part</t>
  </si>
  <si>
    <t>Sex</t>
  </si>
  <si>
    <t>Ethnic Grp</t>
  </si>
  <si>
    <t>EEO-4 Cat</t>
  </si>
  <si>
    <t>County</t>
  </si>
  <si>
    <t>F</t>
  </si>
  <si>
    <t>Hartford</t>
  </si>
  <si>
    <t>ASIAN</t>
  </si>
  <si>
    <t>BLACK</t>
  </si>
  <si>
    <t>HISPA</t>
  </si>
  <si>
    <t>NSPEC</t>
  </si>
  <si>
    <t>WHITE</t>
  </si>
  <si>
    <t>M</t>
  </si>
  <si>
    <t>PACIF</t>
  </si>
  <si>
    <t>P</t>
  </si>
  <si>
    <t>AMIND</t>
  </si>
  <si>
    <t>U</t>
  </si>
  <si>
    <t>Count</t>
  </si>
  <si>
    <t>Array2</t>
  </si>
  <si>
    <t>Using INDEX and MATCH with multiple conditions to look left.</t>
  </si>
  <si>
    <t>Unique Listings</t>
  </si>
  <si>
    <t>Airline</t>
  </si>
  <si>
    <t>Economy</t>
  </si>
  <si>
    <t>Business</t>
  </si>
  <si>
    <t>JetBlue</t>
  </si>
  <si>
    <t>HLOOKUP</t>
  </si>
  <si>
    <t>HLOOKUP searches for a column and returns a row, whereas VLOOKUP searches for a row and returns a column. They are opposites.</t>
  </si>
  <si>
    <t>Virgin America</t>
  </si>
  <si>
    <t>United</t>
  </si>
  <si>
    <t>American</t>
  </si>
  <si>
    <t>Alaska</t>
  </si>
  <si>
    <t>Allegiant</t>
  </si>
  <si>
    <t>Delta</t>
  </si>
  <si>
    <t>Frontier</t>
  </si>
  <si>
    <t>Hawaiian</t>
  </si>
  <si>
    <t>Southwest</t>
  </si>
  <si>
    <t>Week Number</t>
  </si>
  <si>
    <t>Quarter</t>
  </si>
  <si>
    <t>Week</t>
  </si>
  <si>
    <t>Activity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</si>
  <si>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</si>
  <si>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</si>
  <si>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</si>
  <si>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</si>
  <si>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</si>
  <si>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</si>
  <si>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</si>
  <si>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Activity 8</t>
  </si>
  <si>
    <t>Activity 9</t>
  </si>
  <si>
    <t>Total</t>
  </si>
  <si>
    <t>On Your Own</t>
  </si>
  <si>
    <t>This exercise combines elements from this class and previous classes to create a way of tracking and showing how your spend your work time.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</si>
</sst>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 Unicode MS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0"/>
      <name val="Arial"/>
      <family val="2"/>
    </font>
    <font>
      <b/>
      <sz val="10"/>
      <color indexed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55"/>
      </patternFill>
    </fill>
  </fills>
  <borders count="2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3">
    <xf numFmtId="0" fontId="0" fillId="0" borderId="0" xfId="0"/>
    <xf numFmtId="14" fontId="0" fillId="0" borderId="0" xfId="0" applyNumberFormat="1"/>
    <xf numFmtId="49" fontId="0" fillId="0" borderId="0" xfId="0" applyNumberFormat="1"/>
    <xf numFmtId="0" fontId="1" fillId="0" borderId="0" xfId="0" applyFont="1"/>
    <xf numFmtId="164" fontId="0" fillId="0" borderId="0" xfId="0" applyNumberFormat="1"/>
    <xf numFmtId="49" fontId="2" fillId="2" borderId="1" xfId="0" applyNumberFormat="1" applyFont="1" applyFill="1" applyBorder="1"/>
    <xf numFmtId="43" fontId="0" fillId="0" borderId="0" xfId="1" applyFont="1"/>
    <xf numFmtId="43" fontId="4" fillId="0" borderId="0" xfId="1" applyFont="1"/>
    <xf numFmtId="165" fontId="4" fillId="0" borderId="0" xfId="1" applyNumberFormat="1" applyFont="1"/>
    <xf numFmtId="0" fontId="4" fillId="0" borderId="0" xfId="0" applyFont="1"/>
    <xf numFmtId="43" fontId="0" fillId="0" borderId="2" xfId="1" applyFont="1" applyBorder="1"/>
    <xf numFmtId="43" fontId="0" fillId="0" borderId="3" xfId="1" applyFont="1" applyBorder="1"/>
    <xf numFmtId="43" fontId="0" fillId="0" borderId="4" xfId="1" applyFont="1" applyBorder="1"/>
    <xf numFmtId="43" fontId="0" fillId="0" borderId="5" xfId="1" applyFont="1" applyBorder="1"/>
    <xf numFmtId="43" fontId="0" fillId="0" borderId="6" xfId="1" applyFont="1" applyBorder="1"/>
    <xf numFmtId="43" fontId="0" fillId="0" borderId="7" xfId="1" applyFont="1" applyBorder="1"/>
    <xf numFmtId="43" fontId="0" fillId="0" borderId="8" xfId="1" applyFont="1" applyBorder="1"/>
    <xf numFmtId="43" fontId="0" fillId="0" borderId="9" xfId="1" applyFont="1" applyBorder="1"/>
    <xf numFmtId="43" fontId="0" fillId="0" borderId="10" xfId="1" applyFont="1" applyBorder="1"/>
    <xf numFmtId="43" fontId="0" fillId="0" borderId="11" xfId="1" applyFont="1" applyBorder="1"/>
    <xf numFmtId="43" fontId="0" fillId="0" borderId="12" xfId="1" applyFont="1" applyBorder="1"/>
    <xf numFmtId="43" fontId="0" fillId="0" borderId="13" xfId="1" applyFont="1" applyBorder="1"/>
    <xf numFmtId="43" fontId="0" fillId="0" borderId="14" xfId="1" applyFont="1" applyBorder="1"/>
    <xf numFmtId="43" fontId="0" fillId="0" borderId="15" xfId="1" applyFont="1" applyBorder="1"/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6" fillId="0" borderId="0" xfId="2" applyAlignment="1">
      <alignment vertical="top" wrapText="1"/>
    </xf>
    <xf numFmtId="165" fontId="7" fillId="0" borderId="0" xfId="1" applyNumberFormat="1" applyFont="1"/>
    <xf numFmtId="43" fontId="6" fillId="0" borderId="0" xfId="2" applyNumberFormat="1"/>
    <xf numFmtId="0" fontId="6" fillId="0" borderId="0" xfId="2"/>
    <xf numFmtId="43" fontId="0" fillId="0" borderId="16" xfId="1" applyFont="1" applyBorder="1"/>
    <xf numFmtId="0" fontId="0" fillId="0" borderId="16" xfId="0" applyBorder="1"/>
    <xf numFmtId="0" fontId="8" fillId="3" borderId="1" xfId="0" applyFont="1" applyFill="1" applyBorder="1"/>
    <xf numFmtId="0" fontId="9" fillId="3" borderId="1" xfId="0" applyFont="1" applyFill="1" applyBorder="1"/>
    <xf numFmtId="0" fontId="0" fillId="0" borderId="0" xfId="0" applyAlignment="1">
      <alignment horizontal="center"/>
    </xf>
    <xf numFmtId="0" fontId="1" fillId="0" borderId="19" xfId="0" applyFont="1" applyBorder="1"/>
    <xf numFmtId="0" fontId="1" fillId="0" borderId="17" xfId="0" applyFont="1" applyBorder="1" applyAlignment="1">
      <alignment horizontal="right"/>
    </xf>
    <xf numFmtId="0" fontId="0" fillId="0" borderId="20" xfId="0" applyBorder="1"/>
    <xf numFmtId="0" fontId="0" fillId="0" borderId="18" xfId="0" applyBorder="1"/>
    <xf numFmtId="0" fontId="0" fillId="0" borderId="21" xfId="0" applyBorder="1"/>
    <xf numFmtId="0" fontId="6" fillId="0" borderId="0" xfId="2" applyAlignment="1">
      <alignment vertical="top"/>
    </xf>
    <xf numFmtId="0" fontId="0" fillId="0" borderId="0" xfId="0" applyBorder="1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361950</xdr:colOff>
      <xdr:row>8</xdr:row>
      <xdr:rowOff>9525</xdr:rowOff>
    </xdr:from>
    <xdr:ext cx="5895975" cy="6809172"/>
    <xdr:sp macro="" textlink="">
      <xdr:nvSpPr>
        <xdr:cNvPr id="2" name="TextBox 1"/>
        <xdr:cNvSpPr txBox="1"/>
      </xdr:nvSpPr>
      <xdr:spPr>
        <a:xfrm>
          <a:off x="5676900" y="1543050"/>
          <a:ext cx="5895975" cy="680917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="1"/>
            <a:t>Create</a:t>
          </a:r>
          <a:r>
            <a:rPr lang="en-US" sz="1100" b="1" baseline="0"/>
            <a:t> a table named Range (B3:N21)</a:t>
          </a:r>
        </a:p>
        <a:p>
          <a:r>
            <a:rPr lang="en-US" sz="1100" b="1" baseline="0"/>
            <a:t>Create a vertical range named DeptID (A3:A21)</a:t>
          </a:r>
        </a:p>
        <a:p>
          <a:r>
            <a:rPr lang="en-US" sz="1100" b="1" baseline="0"/>
            <a:t>Create a horizontal range named Month (B2:N2)</a:t>
          </a:r>
        </a:p>
        <a:p>
          <a:endParaRPr lang="en-US" sz="1100" baseline="0"/>
        </a:p>
        <a:p>
          <a:r>
            <a:rPr lang="en-US" sz="1100" baseline="0"/>
            <a:t>Exercise 1 (cell C30)</a:t>
          </a:r>
        </a:p>
        <a:p>
          <a:r>
            <a:rPr lang="en-US" sz="1100" b="1" baseline="0"/>
            <a:t>=INDEX(Range,1,1)</a:t>
          </a:r>
        </a:p>
        <a:p>
          <a:r>
            <a:rPr lang="en-US" sz="1100" baseline="0"/>
            <a:t>This should equal 154,972.75 (cell B3)</a:t>
          </a:r>
        </a:p>
        <a:p>
          <a:r>
            <a:rPr lang="en-US" sz="1100" b="1" baseline="0"/>
            <a:t>=INDEX(Range, 4,2)</a:t>
          </a:r>
        </a:p>
        <a:p>
          <a:r>
            <a:rPr lang="en-US" sz="1100" baseline="0"/>
            <a:t>This should equal 443,300.74 (cell C6)</a:t>
          </a:r>
        </a:p>
        <a:p>
          <a:endParaRPr lang="en-US" sz="1100" baseline="0"/>
        </a:p>
        <a:p>
          <a:r>
            <a:rPr lang="en-US" sz="1100" baseline="0"/>
            <a:t>Exercise 2</a:t>
          </a:r>
        </a:p>
        <a:p>
          <a:r>
            <a:rPr lang="en-US" sz="1100" baseline="0"/>
            <a:t>Label cell B25: Row</a:t>
          </a:r>
        </a:p>
        <a:p>
          <a:r>
            <a:rPr lang="en-US" sz="1100" baseline="0"/>
            <a:t>Label cell D25: Column</a:t>
          </a:r>
        </a:p>
        <a:p>
          <a:r>
            <a:rPr lang="en-US" sz="1100" baseline="0"/>
            <a:t>In cell B26 type 4</a:t>
          </a:r>
        </a:p>
        <a:p>
          <a:r>
            <a:rPr lang="en-US" sz="1100" baseline="0"/>
            <a:t>In cell D26 type 2</a:t>
          </a:r>
        </a:p>
        <a:p>
          <a:r>
            <a:rPr lang="en-US" sz="1100" baseline="0"/>
            <a:t>Edit the formula in C30: </a:t>
          </a:r>
          <a:r>
            <a:rPr lang="en-US" sz="1100" b="1" baseline="0"/>
            <a:t>=INDEX(Range,B25,D25)</a:t>
          </a:r>
        </a:p>
        <a:p>
          <a:r>
            <a:rPr lang="en-US" sz="1100" baseline="0"/>
            <a:t>Change the numbers in cells B26 and D26</a:t>
          </a:r>
        </a:p>
        <a:p>
          <a:endParaRPr lang="en-US" sz="1100" baseline="0"/>
        </a:p>
        <a:p>
          <a:r>
            <a:rPr lang="en-US" sz="1100" baseline="0"/>
            <a:t>Exercise 3</a:t>
          </a:r>
        </a:p>
        <a:p>
          <a:r>
            <a:rPr lang="en-US" sz="1100" baseline="0"/>
            <a:t>In cell B26: ABC12910</a:t>
          </a:r>
        </a:p>
        <a:p>
          <a:r>
            <a:rPr lang="en-US" sz="1100" baseline="0"/>
            <a:t>In cell C31: </a:t>
          </a:r>
          <a:r>
            <a:rPr lang="en-US" sz="1100" b="1" baseline="0"/>
            <a:t>=MATCH(B26,DeptID,0)</a:t>
          </a:r>
        </a:p>
        <a:p>
          <a:r>
            <a:rPr lang="en-US" sz="1100" baseline="0"/>
            <a:t>This should return the number 7</a:t>
          </a:r>
        </a:p>
        <a:p>
          <a:r>
            <a:rPr lang="en-US" sz="1100" baseline="0"/>
            <a:t>In cell D26: Oct</a:t>
          </a:r>
        </a:p>
        <a:p>
          <a:r>
            <a:rPr lang="en-US" sz="1100" baseline="0"/>
            <a:t>In cell C32: </a:t>
          </a:r>
          <a:r>
            <a:rPr lang="en-US" sz="1100" b="1" baseline="0"/>
            <a:t>=INDEX(D26,Period,0)</a:t>
          </a:r>
        </a:p>
        <a:p>
          <a:r>
            <a:rPr lang="en-US" sz="1100" baseline="0"/>
            <a:t>This should return the number 4</a:t>
          </a:r>
        </a:p>
        <a:p>
          <a:r>
            <a:rPr lang="en-US" sz="1100" baseline="0"/>
            <a:t>Because MATCH returns a number, we can substitute the Row and Column reference in the INDEX formula with MATCH formulas</a:t>
          </a:r>
        </a:p>
        <a:p>
          <a:r>
            <a:rPr lang="en-US" sz="1100" baseline="0"/>
            <a:t>In cell C30</a:t>
          </a:r>
          <a:r>
            <a:rPr lang="en-US" sz="1100" b="1" baseline="0"/>
            <a:t>: =INDEX(Range,MATCH(B26,DeptID,0),MATCH(D26,Month,0))</a:t>
          </a:r>
        </a:p>
        <a:p>
          <a:r>
            <a:rPr lang="en-US" sz="1100" baseline="0"/>
            <a:t>Changing the values in B26 and D26 will change the answer</a:t>
          </a:r>
        </a:p>
        <a:p>
          <a:endParaRPr lang="en-US" sz="1100" baseline="0"/>
        </a:p>
        <a:p>
          <a:r>
            <a:rPr lang="en-US" sz="1100" baseline="0"/>
            <a:t>Exercise 4</a:t>
          </a:r>
        </a:p>
        <a:p>
          <a:r>
            <a:rPr lang="en-US" sz="1100" baseline="0"/>
            <a:t>Create dropdown menus for B26 and D26</a:t>
          </a:r>
        </a:p>
        <a:p>
          <a:r>
            <a:rPr lang="en-US" sz="1100" baseline="0"/>
            <a:t>B26: Data (Ribbon) &gt; Data Validation (drop down) &gt; Data Validation &gt; Allow: List &gt; Source: =DeptID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D26: Data (Ribbon) &gt; Data Validation (drop down) &gt; Data Validation &gt; Allow: List &gt; Source: =Month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Use the dropdown values to change the answer in C30</a:t>
          </a:r>
          <a:endParaRPr lang="en-US">
            <a:effectLst/>
          </a:endParaRPr>
        </a:p>
        <a:p>
          <a:endParaRPr lang="en-US" sz="1100" baseline="0"/>
        </a:p>
        <a:p>
          <a:endParaRPr lang="en-US" sz="1100" baseline="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16</xdr:row>
      <xdr:rowOff>38100</xdr:rowOff>
    </xdr:from>
    <xdr:ext cx="5705475" cy="2657475"/>
    <xdr:sp macro="" textlink="">
      <xdr:nvSpPr>
        <xdr:cNvPr id="2" name="TextBox 1"/>
        <xdr:cNvSpPr txBox="1"/>
      </xdr:nvSpPr>
      <xdr:spPr>
        <a:xfrm>
          <a:off x="171450" y="3086100"/>
          <a:ext cx="5705475" cy="26574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/>
            <a:t>Match the air fare to the company and travel class.</a:t>
          </a:r>
        </a:p>
        <a:p>
          <a:endParaRPr lang="en-US" sz="1100"/>
        </a:p>
        <a:p>
          <a:r>
            <a:rPr lang="en-US" sz="1100"/>
            <a:t>Create two named ranges:</a:t>
          </a:r>
        </a:p>
        <a:p>
          <a:r>
            <a:rPr lang="en-US" sz="1100" b="1"/>
            <a:t>Fares = F5:H14</a:t>
          </a:r>
          <a:endParaRPr lang="en-US" sz="1100" b="1" baseline="0"/>
        </a:p>
        <a:p>
          <a:r>
            <a:rPr lang="en-US" sz="1100" b="1" baseline="0"/>
            <a:t>Airline = F5:F14</a:t>
          </a:r>
        </a:p>
        <a:p>
          <a:endParaRPr lang="en-US" sz="1100" baseline="0"/>
        </a:p>
        <a:p>
          <a:r>
            <a:rPr lang="en-US" sz="1100"/>
            <a:t>in B6:</a:t>
          </a:r>
          <a:r>
            <a:rPr lang="en-US" sz="1100" baseline="0"/>
            <a:t> </a:t>
          </a:r>
          <a:r>
            <a:rPr lang="en-US" sz="1100" b="1" baseline="0"/>
            <a:t>=HLOOKUP($A6,Fares,MATCH(B$5,Airline,0),0)</a:t>
          </a:r>
        </a:p>
        <a:p>
          <a:endParaRPr lang="en-US" sz="1100" b="1" baseline="0"/>
        </a:p>
        <a:p>
          <a:r>
            <a:rPr lang="en-US" sz="1100" baseline="0"/>
            <a:t>Copy across and down</a:t>
          </a:r>
        </a:p>
        <a:p>
          <a:r>
            <a:rPr lang="en-US" sz="1100" baseline="0"/>
            <a:t>This will display the Economy and Business class fares.</a:t>
          </a:r>
        </a:p>
        <a:p>
          <a:endParaRPr lang="en-US" sz="1100" baseline="0"/>
        </a:p>
        <a:p>
          <a:endParaRPr lang="en-US" sz="1100" b="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95250</xdr:colOff>
      <xdr:row>17</xdr:row>
      <xdr:rowOff>142875</xdr:rowOff>
    </xdr:from>
    <xdr:ext cx="5705475" cy="7705725"/>
    <xdr:sp macro="" textlink="">
      <xdr:nvSpPr>
        <xdr:cNvPr id="2" name="TextBox 1"/>
        <xdr:cNvSpPr txBox="1"/>
      </xdr:nvSpPr>
      <xdr:spPr>
        <a:xfrm>
          <a:off x="3581400" y="3381375"/>
          <a:ext cx="5705475" cy="770572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/>
            <a:t>Create the  following named ranges:</a:t>
          </a:r>
        </a:p>
        <a:p>
          <a:r>
            <a:rPr lang="en-US" sz="1100" b="1"/>
            <a:t>Hours</a:t>
          </a:r>
          <a:r>
            <a:rPr lang="en-US" sz="1100" b="1" baseline="0"/>
            <a:t> = B7:BB15</a:t>
          </a:r>
        </a:p>
        <a:p>
          <a:r>
            <a:rPr lang="en-US" sz="1100" b="1" baseline="0"/>
            <a:t>Activity = A7:A15</a:t>
          </a: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Week_Number = B3:BB3</a:t>
          </a:r>
          <a:endParaRPr lang="en-US" sz="1100" b="1" baseline="0"/>
        </a:p>
        <a:p>
          <a:r>
            <a:rPr lang="en-US" sz="1100" b="1" baseline="0"/>
            <a:t>Wk_tbl = B3:BB5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Mois = B2:BB (Mois is French for Month)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/>
            <a:t>Quarter = B4:BB4</a:t>
          </a:r>
        </a:p>
        <a:p>
          <a:endParaRPr lang="en-US" sz="1100" baseline="0"/>
        </a:p>
        <a:p>
          <a:r>
            <a:rPr lang="en-US" sz="1100" baseline="0"/>
            <a:t>Create three Data Validation Lists</a:t>
          </a:r>
        </a:p>
        <a:p>
          <a:r>
            <a:rPr lang="en-US" sz="1100" baseline="0"/>
            <a:t>B21 uses the Week_Number range</a:t>
          </a:r>
        </a:p>
        <a:p>
          <a:r>
            <a:rPr lang="en-US" sz="1100" baseline="0"/>
            <a:t>C21 enter the validation list manually: 1,2,3,4,5,6,7,8,9,10,11,12</a:t>
          </a:r>
        </a:p>
        <a:p>
          <a:r>
            <a:rPr lang="en-US" sz="1100" baseline="0"/>
            <a:t>D21 enter the validation list manually: 1,2,3,4</a:t>
          </a:r>
        </a:p>
        <a:p>
          <a:endParaRPr lang="en-US" sz="1100" baseline="0"/>
        </a:p>
        <a:p>
          <a:r>
            <a:rPr lang="en-US" sz="1100" baseline="0"/>
            <a:t>In cell B22</a:t>
          </a:r>
        </a:p>
        <a:p>
          <a:r>
            <a:rPr lang="en-US" sz="1100" baseline="0"/>
            <a:t>="the number "&amp;B21&amp;" is "&amp;TEXT(HLOOKUP(B21,wk_tbl,3,FALSE),"m/d/yyyy")</a:t>
          </a:r>
        </a:p>
        <a:p>
          <a:r>
            <a:rPr lang="en-US" sz="1100" baseline="0"/>
            <a:t>or</a:t>
          </a:r>
        </a:p>
        <a:p>
          <a:r>
            <a:rPr lang="en-US" sz="1100" baseline="0"/>
            <a:t>=CONCATENATE("the number ",B21," is ",TEXT(HLOOKUP(B21,wk_tbl,3,FALSE),"m/d/yyyy"))</a:t>
          </a:r>
        </a:p>
        <a:p>
          <a:r>
            <a:rPr lang="en-US" sz="1100" baseline="0"/>
            <a:t>This will insert the date that is represented by the WEEKNUM function.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="0" baseline="0"/>
            <a:t>In cell B24: {=SUM((Hours)*(Week_Number=$B$21)*(Activity=A24))} </a:t>
          </a:r>
        </a:p>
        <a:p>
          <a:r>
            <a:rPr lang="en-US" sz="1100" b="0" baseline="0"/>
            <a:t>Array enter and copy down</a:t>
          </a:r>
        </a:p>
        <a:p>
          <a:endParaRPr lang="en-US" sz="1100" b="0" baseline="0"/>
        </a:p>
        <a:p>
          <a:r>
            <a:rPr lang="en-US" sz="1100" b="0" baseline="0"/>
            <a:t>In cell C24: {=SUM((Hours)*(Mois=$C$21)*(Activity=A24))}</a:t>
          </a:r>
        </a:p>
        <a:p>
          <a:r>
            <a:rPr lang="en-US" sz="1100" b="0" baseline="0"/>
            <a:t>Array enter and copy down</a:t>
          </a:r>
        </a:p>
        <a:p>
          <a:endParaRPr lang="en-US" sz="1100" b="0" baseline="0"/>
        </a:p>
        <a:p>
          <a:r>
            <a:rPr lang="en-US" sz="1100" b="0" baseline="0"/>
            <a:t>In cell D24: {=SUM((Hours)*(Quarter=$D$21)*(Activity=A24))}</a:t>
          </a:r>
        </a:p>
        <a:p>
          <a:r>
            <a:rPr lang="en-US" sz="1100" b="0" baseline="0"/>
            <a:t>Array enter and copy down</a:t>
          </a:r>
        </a:p>
        <a:p>
          <a:endParaRPr lang="en-US" sz="1100" b="0" baseline="0"/>
        </a:p>
        <a:p>
          <a:endParaRPr lang="en-US" sz="1100" b="0" baseline="0"/>
        </a:p>
        <a:p>
          <a:r>
            <a:rPr lang="en-US" sz="1100" b="0" baseline="0"/>
            <a:t>Create a Pie Chart </a:t>
          </a:r>
        </a:p>
        <a:p>
          <a:r>
            <a:rPr lang="en-US" sz="1100" b="0" baseline="0"/>
            <a:t>Highlight A24:B32</a:t>
          </a:r>
        </a:p>
        <a:p>
          <a:r>
            <a:rPr lang="en-US" sz="1100" b="0" baseline="0"/>
            <a:t>Insert 3D Pie Chart</a:t>
          </a:r>
        </a:p>
        <a:p>
          <a:r>
            <a:rPr lang="en-US" sz="1100" b="0" baseline="0"/>
            <a:t>Delete the Legend</a:t>
          </a:r>
        </a:p>
        <a:p>
          <a:r>
            <a:rPr lang="en-US" sz="1100" b="0" baseline="0"/>
            <a:t>Right Click: Add Data Labels</a:t>
          </a:r>
        </a:p>
        <a:p>
          <a:r>
            <a:rPr lang="en-US" sz="1100" b="0" baseline="0"/>
            <a:t>Right Click: Format Data Labels</a:t>
          </a:r>
        </a:p>
        <a:p>
          <a:r>
            <a:rPr lang="en-US" sz="1100" b="0" baseline="0"/>
            <a:t>Check Category and Percent</a:t>
          </a:r>
        </a:p>
        <a:p>
          <a:r>
            <a:rPr lang="en-US" sz="1100" b="0" baseline="0"/>
            <a:t>Name the Chart: Weekly Hours</a:t>
          </a:r>
        </a:p>
        <a:p>
          <a:r>
            <a:rPr lang="en-US" sz="1100" b="0" baseline="0"/>
            <a:t>Test by changing the week number. The chart should update automatically.</a:t>
          </a:r>
        </a:p>
        <a:p>
          <a:endParaRPr lang="en-US" sz="1100" b="0" baseline="0"/>
        </a:p>
        <a:p>
          <a:r>
            <a:rPr lang="en-US" sz="1100" b="0" baseline="0"/>
            <a:t>Create Pie Charts for Month and Quarter</a:t>
          </a:r>
        </a:p>
        <a:p>
          <a:endParaRPr lang="en-US" sz="1100" b="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1409700</xdr:colOff>
      <xdr:row>15</xdr:row>
      <xdr:rowOff>47625</xdr:rowOff>
    </xdr:from>
    <xdr:ext cx="6162676" cy="3181351"/>
    <xdr:sp macro="" textlink="">
      <xdr:nvSpPr>
        <xdr:cNvPr id="3" name="TextBox 2"/>
        <xdr:cNvSpPr txBox="1"/>
      </xdr:nvSpPr>
      <xdr:spPr>
        <a:xfrm>
          <a:off x="6334125" y="2905125"/>
          <a:ext cx="6162676" cy="318135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="1"/>
            <a:t>Related to table composition</a:t>
          </a:r>
        </a:p>
        <a:p>
          <a:r>
            <a:rPr lang="en-US" sz="1100" b="1">
              <a:solidFill>
                <a:srgbClr val="FF0000"/>
              </a:solidFill>
            </a:rPr>
            <a:t>Create</a:t>
          </a:r>
          <a:r>
            <a:rPr lang="en-US" sz="1100" b="1" baseline="0">
              <a:solidFill>
                <a:srgbClr val="FF0000"/>
              </a:solidFill>
            </a:rPr>
            <a:t> a dynamic table named Discounts</a:t>
          </a:r>
        </a:p>
        <a:p>
          <a:r>
            <a:rPr lang="en-US" sz="1100" baseline="0"/>
            <a:t>Add two columns: </a:t>
          </a:r>
          <a:r>
            <a:rPr lang="en-US" sz="1100" b="1" baseline="0"/>
            <a:t>Net and Percent</a:t>
          </a:r>
        </a:p>
        <a:p>
          <a:r>
            <a:rPr lang="en-US" sz="1100" baseline="0"/>
            <a:t>Net: = Gross Amt - Discount</a:t>
          </a:r>
        </a:p>
        <a:p>
          <a:r>
            <a:rPr lang="en-US" sz="1100" baseline="0"/>
            <a:t>Percent: = Discount/Gross Amt (format as a percent)</a:t>
          </a:r>
        </a:p>
        <a:p>
          <a:r>
            <a:rPr lang="en-US" sz="1100" baseline="0"/>
            <a:t>Add Vendor Northeast Electrical Distributors to the table</a:t>
          </a:r>
        </a:p>
        <a:p>
          <a:endParaRPr lang="en-US" sz="1100" baseline="0"/>
        </a:p>
        <a:p>
          <a:r>
            <a:rPr lang="en-US" sz="1100" b="1" baseline="0"/>
            <a:t>Related to SUMIFS lesson</a:t>
          </a:r>
        </a:p>
        <a:p>
          <a:r>
            <a:rPr lang="en-US" sz="1100" baseline="0"/>
            <a:t>Create a unique list of Vendor Numbers (column G)</a:t>
          </a:r>
        </a:p>
        <a:p>
          <a:r>
            <a:rPr lang="en-US" sz="1100"/>
            <a:t>Place in</a:t>
          </a:r>
          <a:r>
            <a:rPr lang="en-US" sz="1100" baseline="0"/>
            <a:t> cells A2:A8</a:t>
          </a:r>
        </a:p>
        <a:p>
          <a:r>
            <a:rPr lang="en-US" sz="1100" baseline="0"/>
            <a:t>Create a named range called </a:t>
          </a:r>
          <a:r>
            <a:rPr lang="en-US" sz="1100" b="1" baseline="0"/>
            <a:t>Vndr</a:t>
          </a:r>
        </a:p>
        <a:p>
          <a:endParaRPr lang="en-US" sz="1100" baseline="0"/>
        </a:p>
        <a:p>
          <a:r>
            <a:rPr lang="en-US" sz="1100" baseline="0"/>
            <a:t>In cell B2</a:t>
          </a:r>
        </a:p>
        <a:p>
          <a:r>
            <a:rPr lang="en-US" sz="1100"/>
            <a:t>=SUMIFS(INDEX(Discounts,,MATCH(B$1,Discounts[#Headers],0)),Discounts[[Vendor]:[Vendor]],Vndr)</a:t>
          </a:r>
        </a:p>
        <a:p>
          <a:r>
            <a:rPr lang="en-US" sz="1100"/>
            <a:t>Copy across and down.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1209675</xdr:colOff>
      <xdr:row>16</xdr:row>
      <xdr:rowOff>57150</xdr:rowOff>
    </xdr:from>
    <xdr:ext cx="6858000" cy="3364639"/>
    <xdr:sp macro="" textlink="">
      <xdr:nvSpPr>
        <xdr:cNvPr id="4" name="TextBox 3"/>
        <xdr:cNvSpPr txBox="1"/>
      </xdr:nvSpPr>
      <xdr:spPr>
        <a:xfrm>
          <a:off x="4972050" y="3105150"/>
          <a:ext cx="6858000" cy="336463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="1">
              <a:solidFill>
                <a:srgbClr val="FF0000"/>
              </a:solidFill>
            </a:rPr>
            <a:t>Create a named</a:t>
          </a:r>
          <a:r>
            <a:rPr lang="en-US" sz="1100" b="1" baseline="0">
              <a:solidFill>
                <a:srgbClr val="FF0000"/>
              </a:solidFill>
            </a:rPr>
            <a:t> range called Employee _ID (C13:C36)</a:t>
          </a:r>
          <a:endParaRPr lang="en-US" sz="1100" b="1">
            <a:solidFill>
              <a:srgbClr val="FF0000"/>
            </a:solidFill>
          </a:endParaRPr>
        </a:p>
        <a:p>
          <a:r>
            <a:rPr lang="en-US" sz="1100" b="1">
              <a:solidFill>
                <a:srgbClr val="FF0000"/>
              </a:solidFill>
            </a:rPr>
            <a:t>Create</a:t>
          </a:r>
          <a:r>
            <a:rPr lang="en-US" sz="1100" b="1" baseline="0">
              <a:solidFill>
                <a:srgbClr val="FF0000"/>
              </a:solidFill>
            </a:rPr>
            <a:t> a dynamic table named HEP_STAT (A12:K36)</a:t>
          </a:r>
        </a:p>
        <a:p>
          <a:endParaRPr lang="en-US" sz="1100" baseline="0"/>
        </a:p>
        <a:p>
          <a:r>
            <a:rPr lang="en-US" sz="1100" baseline="0"/>
            <a:t>In cell A2</a:t>
          </a:r>
        </a:p>
        <a:p>
          <a:r>
            <a:rPr lang="en-US" sz="1100" baseline="0"/>
            <a:t>Create a dropdown list for Employee_ID</a:t>
          </a:r>
        </a:p>
        <a:p>
          <a:r>
            <a:rPr lang="en-US" sz="1100" baseline="0"/>
            <a:t>Data &gt; Data Validation &gt;  Data Validation &gt;  Allow: List &gt; =Employee_ID</a:t>
          </a:r>
        </a:p>
        <a:p>
          <a:endParaRPr lang="en-US" sz="1100" baseline="0"/>
        </a:p>
        <a:p>
          <a:r>
            <a:rPr lang="en-US" sz="1100" baseline="0"/>
            <a:t>In cell B2</a:t>
          </a:r>
        </a:p>
        <a:p>
          <a:r>
            <a:rPr lang="en-US" sz="1100" baseline="0"/>
            <a:t>Enter the formula</a:t>
          </a:r>
        </a:p>
        <a:p>
          <a:r>
            <a:rPr lang="en-US" sz="1100" b="1" baseline="0"/>
            <a:t>=INDEX(HEP_STAT,MATCH($A2,HEP_STAT[[Employee ID]:[Employee ID]],0),MATCH(B$1,HEP_STAT[#Headers],0))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(Note: This allows the formula to look left from the criteria)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first MATCH determines the row location of the lookup.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second MATCH determines which column of data to return.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If the lookup value were in the left-most column, you could use VLOOKUP</a:t>
          </a:r>
        </a:p>
        <a:p>
          <a:r>
            <a:rPr lang="en-US" sz="1100" baseline="0"/>
            <a:t>=VLOOKUP($A3,HEP_STAT,MATCH(B$1,HEP_STAT[#Headers],0),0)</a:t>
          </a:r>
        </a:p>
        <a:p>
          <a:endParaRPr lang="en-US" sz="1100" baseline="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3</xdr:row>
      <xdr:rowOff>114300</xdr:rowOff>
    </xdr:from>
    <xdr:ext cx="6858000" cy="6115050"/>
    <xdr:sp macro="" textlink="">
      <xdr:nvSpPr>
        <xdr:cNvPr id="2" name="TextBox 1"/>
        <xdr:cNvSpPr txBox="1"/>
      </xdr:nvSpPr>
      <xdr:spPr>
        <a:xfrm>
          <a:off x="542925" y="723900"/>
          <a:ext cx="6858000" cy="6115050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="1">
              <a:solidFill>
                <a:srgbClr val="FF0000"/>
              </a:solidFill>
            </a:rPr>
            <a:t>Create</a:t>
          </a:r>
          <a:r>
            <a:rPr lang="en-US" sz="1100" b="1" baseline="0">
              <a:solidFill>
                <a:srgbClr val="FF0000"/>
              </a:solidFill>
            </a:rPr>
            <a:t> a Dynamic table named GL_act</a:t>
          </a:r>
          <a:r>
            <a:rPr lang="en-US" sz="1100" baseline="0"/>
            <a:t>	</a:t>
          </a:r>
        </a:p>
        <a:p>
          <a:endParaRPr lang="en-US" sz="1100" baseline="0"/>
        </a:p>
        <a:p>
          <a:r>
            <a:rPr lang="en-US" sz="1100" b="1" baseline="0"/>
            <a:t>Part 1</a:t>
          </a:r>
        </a:p>
        <a:p>
          <a:r>
            <a:rPr lang="en-US" sz="1100" baseline="0"/>
            <a:t>In cell M1</a:t>
          </a:r>
        </a:p>
        <a:p>
          <a:r>
            <a:rPr lang="en-US" sz="1100" b="1" baseline="0"/>
            <a:t>Period Total</a:t>
          </a:r>
        </a:p>
        <a:p>
          <a:r>
            <a:rPr lang="en-US" sz="1100" baseline="0"/>
            <a:t>In cell M2</a:t>
          </a:r>
        </a:p>
        <a:p>
          <a:r>
            <a:rPr lang="en-US" sz="1100" b="1" baseline="0"/>
            <a:t>=SUMIF([Period],[@Period],[Total Amt]) </a:t>
          </a:r>
          <a:r>
            <a:rPr lang="en-US" sz="1100" baseline="0"/>
            <a:t>~ In non-structured language: =SUMIF($I$2:$I$112,I2,$K$2:$K$112)</a:t>
          </a:r>
        </a:p>
        <a:p>
          <a:r>
            <a:rPr lang="en-US" sz="1100" baseline="0"/>
            <a:t>Highlight the M column data</a:t>
          </a:r>
        </a:p>
        <a:p>
          <a:r>
            <a:rPr lang="en-US" sz="1100" baseline="0"/>
            <a:t>Home (ribbon) &gt; Conditional Formatting &gt; New Rule &gt; Use a Formula</a:t>
          </a:r>
        </a:p>
        <a:p>
          <a:r>
            <a:rPr lang="en-US" sz="1100" b="1" baseline="0"/>
            <a:t>=M2=M3</a:t>
          </a:r>
          <a:r>
            <a:rPr lang="en-US" sz="1100" baseline="0"/>
            <a:t>	</a:t>
          </a:r>
        </a:p>
        <a:p>
          <a:r>
            <a:rPr lang="en-US" sz="1100" baseline="0"/>
            <a:t>Format</a:t>
          </a:r>
        </a:p>
        <a:p>
          <a:r>
            <a:rPr lang="en-US" sz="1100" baseline="0"/>
            <a:t>Number (tab) &gt; Custom &gt; ;;;</a:t>
          </a:r>
        </a:p>
        <a:p>
          <a:endParaRPr lang="en-US" sz="1100" baseline="0"/>
        </a:p>
        <a:p>
          <a:r>
            <a:rPr lang="en-US" sz="1100" b="1" baseline="0"/>
            <a:t>Part 2</a:t>
          </a:r>
        </a:p>
        <a:p>
          <a:r>
            <a:rPr lang="en-US" sz="1100" baseline="0"/>
            <a:t>Running Total based on the Period</a:t>
          </a:r>
        </a:p>
        <a:p>
          <a:r>
            <a:rPr lang="en-US" sz="1100" baseline="0"/>
            <a:t>In cell N1</a:t>
          </a:r>
        </a:p>
        <a:p>
          <a:r>
            <a:rPr lang="en-US" sz="1100" b="1" baseline="0"/>
            <a:t>Running Total</a:t>
          </a:r>
        </a:p>
        <a:p>
          <a:r>
            <a:rPr lang="en-US" sz="1100" baseline="0"/>
            <a:t>In cell N2</a:t>
          </a:r>
        </a:p>
        <a:p>
          <a:r>
            <a:rPr lang="en-US" sz="1100" b="1" baseline="0"/>
            <a:t>=IF([@Period]=OFFSET([@Period],-1,0),[@[Total Amt]]+OFFSET([@[Running Total]],-1,0),[@[Total Amt]])</a:t>
          </a:r>
        </a:p>
        <a:p>
          <a:r>
            <a:rPr lang="en-US" sz="1100" baseline="0"/>
            <a:t>or</a:t>
          </a:r>
        </a:p>
        <a:p>
          <a:r>
            <a:rPr lang="en-US" sz="1100" b="1" baseline="0"/>
            <a:t>=IF([@Period]=I1,[@[Total Amt]]+N1,[@[Total Amt]]</a:t>
          </a:r>
          <a:r>
            <a:rPr lang="en-US" sz="1100" baseline="0"/>
            <a:t>)  ~ in a modified structured language</a:t>
          </a:r>
        </a:p>
        <a:p>
          <a:endParaRPr lang="en-US" sz="1100" baseline="0"/>
        </a:p>
        <a:p>
          <a:r>
            <a:rPr lang="en-US" sz="1100" baseline="0"/>
            <a:t>In non-structured language: </a:t>
          </a:r>
        </a:p>
        <a:p>
          <a:r>
            <a:rPr lang="en-US" sz="1100" baseline="0"/>
            <a:t>=IF(I2=I1,K2+N1,K2)</a:t>
          </a:r>
        </a:p>
        <a:p>
          <a:r>
            <a:rPr lang="en-US" sz="1100" baseline="0"/>
            <a:t>or</a:t>
          </a:r>
        </a:p>
        <a:p>
          <a:r>
            <a:rPr lang="en-US" sz="1100" baseline="0"/>
            <a:t>=SUMIF(I$2:I2,I2,K$2:K2)</a:t>
          </a:r>
        </a:p>
        <a:p>
          <a:r>
            <a:rPr lang="en-US" sz="1100" baseline="0"/>
            <a:t>Note:  Structured References do not work with partial ranges. You have to use cell references.</a:t>
          </a:r>
        </a:p>
        <a:p>
          <a:endParaRPr lang="en-US" sz="1100" baseline="0"/>
        </a:p>
        <a:p>
          <a:r>
            <a:rPr lang="en-US" sz="1100" baseline="0"/>
            <a:t>You can also create a running total in a pivot table.</a:t>
          </a:r>
        </a:p>
        <a:p>
          <a:r>
            <a:rPr lang="en-US" sz="1100" baseline="0"/>
            <a:t>Row labels = Period, Account (Right click to remove subtotals)</a:t>
          </a:r>
        </a:p>
        <a:p>
          <a:r>
            <a:rPr lang="en-US" sz="1100" baseline="0"/>
            <a:t>Data = Total Amt</a:t>
          </a:r>
        </a:p>
        <a:p>
          <a:r>
            <a:rPr lang="en-US" sz="1100" baseline="0"/>
            <a:t>Right click any Total Amt field and select Running Total In &gt; Account</a:t>
          </a:r>
        </a:p>
        <a:p>
          <a:endParaRPr lang="en-US" sz="1100" baseline="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57150</xdr:colOff>
      <xdr:row>18</xdr:row>
      <xdr:rowOff>38100</xdr:rowOff>
    </xdr:from>
    <xdr:ext cx="5895975" cy="4397999"/>
    <xdr:sp macro="" textlink="">
      <xdr:nvSpPr>
        <xdr:cNvPr id="4" name="TextBox 3"/>
        <xdr:cNvSpPr txBox="1"/>
      </xdr:nvSpPr>
      <xdr:spPr>
        <a:xfrm>
          <a:off x="5153025" y="3467100"/>
          <a:ext cx="5895975" cy="4397999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="1">
              <a:solidFill>
                <a:srgbClr val="FF0000"/>
              </a:solidFill>
            </a:rPr>
            <a:t>Create</a:t>
          </a:r>
          <a:r>
            <a:rPr lang="en-US" sz="1100" b="1" baseline="0">
              <a:solidFill>
                <a:srgbClr val="FF0000"/>
              </a:solidFill>
            </a:rPr>
            <a:t> a dynamic table named Daily (from Columns B:C)</a:t>
          </a:r>
          <a:r>
            <a:rPr lang="en-US" sz="1100" baseline="0"/>
            <a:t>	</a:t>
          </a:r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Label H1 as Reps</a:t>
          </a:r>
          <a:endParaRPr lang="en-US">
            <a:effectLst/>
          </a:endParaRPr>
        </a:p>
        <a:p>
          <a:r>
            <a:rPr lang="en-US" sz="1100" baseline="0"/>
            <a:t>In cell H2</a:t>
          </a:r>
        </a:p>
        <a:p>
          <a:r>
            <a:rPr lang="en-US" sz="1100" b="1" baseline="0"/>
            <a:t>=SUMIFS(Daily[reps],Daily[days],"&gt;="&amp;F2,Daily[days],"&lt;"&amp;G2)</a:t>
          </a:r>
        </a:p>
        <a:p>
          <a:r>
            <a:rPr lang="en-US" sz="1100" baseline="0"/>
            <a:t>Copy down</a:t>
          </a:r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Label Cell L1 as Reps</a:t>
          </a:r>
        </a:p>
        <a:p>
          <a:r>
            <a:rPr lang="en-US" sz="1100" baseline="0"/>
            <a:t>In cell L2</a:t>
          </a:r>
        </a:p>
        <a:p>
          <a:r>
            <a:rPr lang="en-US" sz="1100" b="1" baseline="0"/>
            <a:t>=SUMIFS(Daily[reps],Daily[days],"&gt;="&amp;J2,Daily[days],"&lt;"&amp;K2)</a:t>
          </a:r>
        </a:p>
        <a:p>
          <a:r>
            <a:rPr lang="en-US" sz="1100" baseline="0"/>
            <a:t>Copy down</a:t>
          </a:r>
        </a:p>
        <a:p>
          <a:endParaRPr lang="en-US" sz="1100" baseline="0"/>
        </a:p>
        <a:p>
          <a:r>
            <a:rPr lang="en-US" sz="1100" b="1" baseline="0"/>
            <a:t>Create a table named Weekly </a:t>
          </a:r>
          <a:r>
            <a:rPr lang="en-US" sz="1100" baseline="0"/>
            <a:t>(from columns F:H)</a:t>
          </a:r>
        </a:p>
        <a:p>
          <a:r>
            <a:rPr lang="en-US" sz="1100" baseline="0"/>
            <a:t>delete the contents of H31:H32</a:t>
          </a:r>
        </a:p>
        <a:p>
          <a:endParaRPr lang="en-US" sz="1100" baseline="0"/>
        </a:p>
        <a:p>
          <a:r>
            <a:rPr lang="en-US" sz="1100" b="1" baseline="0"/>
            <a:t>Create a table named Monthly </a:t>
          </a:r>
          <a:r>
            <a:rPr lang="en-US" sz="1100" baseline="0"/>
            <a:t>(from columns J:L)</a:t>
          </a:r>
        </a:p>
        <a:p>
          <a:r>
            <a:rPr lang="en-US" sz="1100" baseline="0"/>
            <a:t>Delete the contents of K12:K14</a:t>
          </a:r>
        </a:p>
        <a:p>
          <a:endParaRPr lang="en-US" sz="1100" baseline="0"/>
        </a:p>
        <a:p>
          <a:r>
            <a:rPr lang="en-US" sz="1100" baseline="0"/>
            <a:t>Go to Dashboard tab to complete the exercise.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28575</xdr:colOff>
      <xdr:row>12</xdr:row>
      <xdr:rowOff>180975</xdr:rowOff>
    </xdr:from>
    <xdr:ext cx="6219825" cy="2675732"/>
    <xdr:sp macro="" textlink="">
      <xdr:nvSpPr>
        <xdr:cNvPr id="3" name="TextBox 2"/>
        <xdr:cNvSpPr txBox="1"/>
      </xdr:nvSpPr>
      <xdr:spPr>
        <a:xfrm>
          <a:off x="3562350" y="2514600"/>
          <a:ext cx="6219825" cy="2675732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aseline="0"/>
            <a:t>in cell A5: Average Last Seven Days</a:t>
          </a:r>
        </a:p>
        <a:p>
          <a:r>
            <a:rPr lang="en-US" sz="1100" baseline="0"/>
            <a:t>In cell A6: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=AVERAGE(OFFSET(Run_Tot!C2,COUNT(Daily[reps])-Dashboard!C5,0,Dashboard!C5))</a:t>
          </a:r>
          <a:endParaRPr lang="en-US" sz="1100" baseline="0"/>
        </a:p>
        <a:p>
          <a:endParaRPr lang="en-US" sz="1100" baseline="0"/>
        </a:p>
        <a:p>
          <a:r>
            <a:rPr lang="en-US" sz="1100" baseline="0"/>
            <a:t>In cell A8: Average Last Four Weeks</a:t>
          </a:r>
        </a:p>
        <a:p>
          <a:r>
            <a:rPr lang="en-US" sz="1100" baseline="0"/>
            <a:t>In cell A9: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=AVERAGE(OFFSET(Run_Tot!H2,COUNT(weekly[Reps])-Dashboard!C8,0,Dashboard!C8))</a:t>
          </a:r>
        </a:p>
        <a:p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/>
            <a:t>In cell A11: Average Last Three Months</a:t>
          </a:r>
        </a:p>
        <a:p>
          <a:r>
            <a:rPr lang="en-US" sz="1100" baseline="0"/>
            <a:t>In cell A12: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=AVERAGE(OFFSET(Run_Tot!L2,COUNT(monthly[Reps])-Dashboard!C11,0,Dashboard!C11))</a:t>
          </a:r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r>
            <a:rPr lang="en-US" sz="1100" baseline="0"/>
            <a:t>To change the range of what is being averaged, change the number in column C.</a:t>
          </a:r>
        </a:p>
        <a:p>
          <a:r>
            <a:rPr lang="en-US" sz="1100" baseline="0"/>
            <a:t>The find the actual number of Reps, use the same formula but change AVERAGE to SUM.</a:t>
          </a:r>
        </a:p>
        <a:p>
          <a:endParaRPr lang="en-US" sz="1100" baseline="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571500</xdr:colOff>
      <xdr:row>6</xdr:row>
      <xdr:rowOff>180974</xdr:rowOff>
    </xdr:from>
    <xdr:ext cx="6858000" cy="6457951"/>
    <xdr:sp macro="" textlink="">
      <xdr:nvSpPr>
        <xdr:cNvPr id="3" name="TextBox 2"/>
        <xdr:cNvSpPr txBox="1"/>
      </xdr:nvSpPr>
      <xdr:spPr>
        <a:xfrm>
          <a:off x="2143125" y="1323974"/>
          <a:ext cx="6858000" cy="6457951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 b="1">
              <a:solidFill>
                <a:srgbClr val="FF0000"/>
              </a:solidFill>
            </a:rPr>
            <a:t>Create</a:t>
          </a:r>
          <a:r>
            <a:rPr lang="en-US" sz="1100" b="1" baseline="0">
              <a:solidFill>
                <a:srgbClr val="FF0000"/>
              </a:solidFill>
            </a:rPr>
            <a:t> a named range called data_tbl (c2:N32)</a:t>
          </a:r>
        </a:p>
        <a:p>
          <a:r>
            <a:rPr lang="en-US" sz="1100" b="1" baseline="0">
              <a:solidFill>
                <a:srgbClr val="FF0000"/>
              </a:solidFill>
            </a:rPr>
            <a:t>Create a range named Days (B2:B32)</a:t>
          </a:r>
        </a:p>
        <a:p>
          <a:r>
            <a:rPr lang="en-US" sz="1100" b="1" baseline="0">
              <a:solidFill>
                <a:srgbClr val="FF0000"/>
              </a:solidFill>
            </a:rPr>
            <a:t>Create a range named Month (C1:N1)</a:t>
          </a:r>
        </a:p>
        <a:p>
          <a:r>
            <a:rPr lang="en-US" sz="1100" b="1" baseline="0">
              <a:solidFill>
                <a:srgbClr val="FF0000"/>
              </a:solidFill>
            </a:rPr>
            <a:t>Create a range named Day (B2:B8)</a:t>
          </a:r>
        </a:p>
        <a:p>
          <a:endParaRPr lang="en-US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R5 type: Day</a:t>
          </a:r>
          <a:endParaRPr lang="en-US">
            <a:effectLst/>
          </a:endParaRPr>
        </a:p>
        <a:p>
          <a:r>
            <a:rPr lang="en-US" sz="1100" baseline="0"/>
            <a:t>In cell R6 create a dropdown menu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B26: Data (Ribbon) &gt; Data Validation (drop down) &gt; Data Validation &gt; Allow: List &gt; Source: =Day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Select Monday</a:t>
          </a:r>
        </a:p>
        <a:p>
          <a:endParaRPr lang="en-US" sz="110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 T5 type: Month</a:t>
          </a:r>
          <a:endParaRPr lang="en-US">
            <a:effectLst/>
          </a:endParaRP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In cellT6 create a dropdown menu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D26: Data (Ribbon) &gt; Data Validation (drop down) &gt; Data Validation &gt; Allow: List &gt; Source: =Month</a:t>
          </a:r>
        </a:p>
        <a:p>
          <a:pPr eaLnBrk="1" fontAlgn="auto" latinLnBrk="0" hangingPunct="1"/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Select Jul</a:t>
          </a:r>
          <a:endParaRPr lang="en-US">
            <a:effectLst/>
          </a:endParaRPr>
        </a:p>
        <a:p>
          <a:endParaRPr lang="en-US" sz="1100" baseline="0"/>
        </a:p>
        <a:p>
          <a:r>
            <a:rPr lang="en-US" sz="1100" baseline="0"/>
            <a:t>Exercise 1: Use an array formula to find:</a:t>
          </a:r>
        </a:p>
        <a:p>
          <a:r>
            <a:rPr lang="en-US" sz="1100" baseline="0"/>
            <a:t>Totals for a given day</a:t>
          </a:r>
        </a:p>
        <a:p>
          <a:r>
            <a:rPr lang="en-US" sz="1100" baseline="0"/>
            <a:t>In R10:</a:t>
          </a:r>
        </a:p>
        <a:p>
          <a:r>
            <a:rPr lang="en-US" sz="1100" b="1" baseline="0"/>
            <a:t>{=SUM((data_tbl)*(Days=R6))}</a:t>
          </a:r>
          <a:r>
            <a:rPr lang="en-US" sz="1100" baseline="0"/>
            <a:t> ~ the outer brackets are created by pressing Ctrl-Shift-Enter (do not type them)</a:t>
          </a:r>
        </a:p>
        <a:p>
          <a:r>
            <a:rPr lang="en-US" sz="1100" baseline="0"/>
            <a:t>Your answer should be 1418</a:t>
          </a:r>
        </a:p>
        <a:p>
          <a:endParaRPr lang="en-US" sz="1100" baseline="0"/>
        </a:p>
        <a:p>
          <a:r>
            <a:rPr lang="en-US" sz="1100" baseline="0"/>
            <a:t>In R12:</a:t>
          </a:r>
        </a:p>
        <a:p>
          <a:r>
            <a:rPr lang="en-US" sz="1100" baseline="0"/>
            <a:t>Totals for a given day and month</a:t>
          </a:r>
        </a:p>
        <a:p>
          <a:r>
            <a:rPr lang="en-US" sz="1100" b="1" baseline="0"/>
            <a:t>{=SUM((data_tbl)*(days=R6)*(Month=T6))} </a:t>
          </a:r>
          <a:r>
            <a:rPr lang="en-US" sz="1100" b="0" baseline="0"/>
            <a:t>~ press Ctrl-Shift-Enter</a:t>
          </a:r>
        </a:p>
        <a:p>
          <a:r>
            <a:rPr lang="en-US" sz="1100" baseline="0"/>
            <a:t>Your answer should be 145</a:t>
          </a:r>
        </a:p>
        <a:p>
          <a:endParaRPr lang="en-US" sz="1100" baseline="0"/>
        </a:p>
        <a:p>
          <a:r>
            <a:rPr lang="en-US" sz="1100" baseline="0"/>
            <a:t>Exercise 2: Use SUMPRODUCT to find: 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Totals for a given day in cells R11 and R13</a:t>
          </a:r>
          <a:endParaRPr lang="en-US">
            <a:effectLst/>
          </a:endParaRPr>
        </a:p>
        <a:p>
          <a:r>
            <a:rPr lang="en-US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=SUMPRODUCT((days=R6)*data_tbl)</a:t>
          </a:r>
        </a:p>
        <a:p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Totals for a given day and month</a:t>
          </a:r>
          <a:endParaRPr lang="en-US">
            <a:effectLst/>
          </a:endParaRPr>
        </a:p>
        <a:p>
          <a:r>
            <a:rPr lang="en-US" sz="1100" b="1" baseline="0"/>
            <a:t>=SUMPRODUCT((Days=R6)*(Array!Month=T6)*data_tbl)</a:t>
          </a:r>
        </a:p>
        <a:p>
          <a:r>
            <a:rPr lang="en-US" sz="1100" baseline="0"/>
            <a:t>Though it uses array principles, =SUMPRODUCT is not considered an array formula	</a:t>
          </a:r>
        </a:p>
        <a:p>
          <a:endParaRPr lang="en-US" sz="1100" baseline="0"/>
        </a:p>
        <a:p>
          <a:endParaRPr lang="en-US" sz="1100" baseline="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371475</xdr:colOff>
      <xdr:row>19</xdr:row>
      <xdr:rowOff>171450</xdr:rowOff>
    </xdr:from>
    <xdr:ext cx="7715251" cy="4029076"/>
    <xdr:sp macro="" textlink="">
      <xdr:nvSpPr>
        <xdr:cNvPr id="2" name="TextBox 1"/>
        <xdr:cNvSpPr txBox="1"/>
      </xdr:nvSpPr>
      <xdr:spPr>
        <a:xfrm>
          <a:off x="1038225" y="3848100"/>
          <a:ext cx="7715251" cy="4029076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/>
            <a:t>See:</a:t>
          </a:r>
          <a:r>
            <a:rPr lang="en-US" sz="1100" baseline="0"/>
            <a:t> 10) Using INDEX/MATCH as an Array</a:t>
          </a:r>
          <a:endParaRPr lang="en-US" sz="1100"/>
        </a:p>
        <a:p>
          <a:endParaRPr lang="en-US" sz="1100"/>
        </a:p>
        <a:p>
          <a:r>
            <a:rPr lang="en-US" sz="1100" b="1"/>
            <a:t>Related to table composition</a:t>
          </a:r>
        </a:p>
        <a:p>
          <a:r>
            <a:rPr lang="en-US" sz="1100" b="1">
              <a:solidFill>
                <a:srgbClr val="FF0000"/>
              </a:solidFill>
            </a:rPr>
            <a:t>Create</a:t>
          </a:r>
          <a:r>
            <a:rPr lang="en-US" sz="1100" b="1" baseline="0">
              <a:solidFill>
                <a:srgbClr val="FF0000"/>
              </a:solidFill>
            </a:rPr>
            <a:t> a named range called work_force (A11:F43)</a:t>
          </a:r>
        </a:p>
        <a:p>
          <a:r>
            <a:rPr lang="en-US" sz="1100" b="1" baseline="0">
              <a:solidFill>
                <a:srgbClr val="FF0000"/>
              </a:solidFill>
            </a:rPr>
            <a:t>Create named ranges for the Full/Part, Sex, and Ethnic Grp </a:t>
          </a:r>
          <a:r>
            <a:rPr lang="en-US" sz="1100" b="0" baseline="0">
              <a:solidFill>
                <a:sysClr val="windowText" lastClr="000000"/>
              </a:solidFill>
            </a:rPr>
            <a:t>(</a:t>
          </a:r>
          <a:r>
            <a:rPr lang="en-US" sz="1100" baseline="0"/>
            <a:t>columns B, C, and D)</a:t>
          </a:r>
        </a:p>
        <a:p>
          <a:r>
            <a:rPr lang="en-US" sz="1100" b="1" baseline="0">
              <a:solidFill>
                <a:srgbClr val="FF0000"/>
              </a:solidFill>
            </a:rPr>
            <a:t>Create drop down menus for Full/Part, Sex, and Ethnic Grp </a:t>
          </a:r>
          <a:r>
            <a:rPr lang="en-US" sz="1100" baseline="0"/>
            <a:t>(D2, E2, F2)</a:t>
          </a:r>
        </a:p>
        <a:p>
          <a:endParaRPr lang="en-US" sz="1100" baseline="0"/>
        </a:p>
        <a:p>
          <a:r>
            <a:rPr lang="en-US" sz="1100" b="1" baseline="0"/>
            <a:t>Array Formula:</a:t>
          </a:r>
        </a:p>
        <a:p>
          <a:r>
            <a:rPr lang="en-US" sz="1100" baseline="0"/>
            <a:t>In B4</a:t>
          </a:r>
        </a:p>
        <a:p>
          <a:endParaRPr lang="en-US" sz="1100" baseline="0"/>
        </a:p>
        <a:p>
          <a:r>
            <a:rPr lang="en-US" sz="1100" b="1" baseline="0"/>
            <a:t>{=INDEX(Work_force,MATCH(1,(Full_Part=D2)*(Sex=E2)*(Ethnic_Grp=F2),0),1)}</a:t>
          </a:r>
        </a:p>
        <a:p>
          <a:r>
            <a:rPr lang="en-US" sz="1100" baseline="0"/>
            <a:t>or</a:t>
          </a:r>
        </a:p>
        <a:p>
          <a:r>
            <a:rPr lang="en-US" sz="1100" b="1" baseline="0"/>
            <a:t>{=IFERROR(INDEX(Work_force,MATCH(1,(Full_Part=D2)*(Sex=E2)*(Ethnic_Grp=F2),0),1),"No Entry")}</a:t>
          </a:r>
        </a:p>
        <a:p>
          <a:endParaRPr lang="en-US" sz="1100" baseline="0"/>
        </a:p>
        <a:p>
          <a:r>
            <a:rPr lang="en-US" sz="1100" baseline="0"/>
            <a:t>Alternate formula: </a:t>
          </a:r>
        </a:p>
        <a:p>
          <a:endParaRPr lang="en-US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{=INDEX(Count_ID,MATCH(1,(Full_Part=D2)*(Sex=E2)*(Ethnic_Grp=F2),0),1)}</a:t>
          </a:r>
          <a:endParaRPr lang="en-US" sz="1100" b="1" baseline="0"/>
        </a:p>
        <a:p>
          <a:r>
            <a:rPr lang="en-US" sz="1100" baseline="0"/>
            <a:t>or</a:t>
          </a:r>
        </a:p>
        <a:p>
          <a:r>
            <a:rPr lang="en-US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{=IFERROR(=INDEX(Count_ID,MATCH(1,(Full_Part=D2)*(Sex=E2)*(Ethnic_Grp=F2),0),1),"No Entry")}</a:t>
          </a:r>
        </a:p>
        <a:p>
          <a:endParaRPr lang="en-US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66675</xdr:colOff>
      <xdr:row>13</xdr:row>
      <xdr:rowOff>142875</xdr:rowOff>
    </xdr:from>
    <xdr:ext cx="6162676" cy="3571875"/>
    <xdr:sp macro="" textlink="">
      <xdr:nvSpPr>
        <xdr:cNvPr id="2" name="TextBox 1"/>
        <xdr:cNvSpPr txBox="1"/>
      </xdr:nvSpPr>
      <xdr:spPr>
        <a:xfrm>
          <a:off x="752475" y="2667000"/>
          <a:ext cx="6162676" cy="3571875"/>
        </a:xfrm>
        <a:prstGeom prst="rect">
          <a:avLst/>
        </a:prstGeom>
        <a:solidFill>
          <a:schemeClr val="bg1">
            <a:lumMod val="95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Required:</a:t>
          </a:r>
        </a:p>
        <a:p>
          <a:endParaRPr lang="en-US" sz="1100"/>
        </a:p>
        <a:p>
          <a:r>
            <a:rPr lang="en-US" sz="1100"/>
            <a:t>Identify the minimum value</a:t>
          </a:r>
          <a:r>
            <a:rPr lang="en-US" sz="1100" baseline="0"/>
            <a:t> for each month, and place a &lt;&lt;&lt;&lt;&lt; beside that value.</a:t>
          </a:r>
          <a:endParaRPr lang="en-US" sz="1100"/>
        </a:p>
        <a:p>
          <a:endParaRPr lang="en-US" sz="1100"/>
        </a:p>
        <a:p>
          <a:r>
            <a:rPr lang="en-US" sz="1100"/>
            <a:t>Create two named ranges:</a:t>
          </a:r>
        </a:p>
        <a:p>
          <a:r>
            <a:rPr lang="en-US" sz="1100" b="1"/>
            <a:t>Acctg</a:t>
          </a:r>
          <a:r>
            <a:rPr lang="en-US" sz="1100" b="1" baseline="0"/>
            <a:t> Date</a:t>
          </a:r>
        </a:p>
        <a:p>
          <a:r>
            <a:rPr lang="en-US" sz="1100" b="1" baseline="0"/>
            <a:t>Amount</a:t>
          </a:r>
        </a:p>
        <a:p>
          <a:endParaRPr lang="en-US" sz="1100" baseline="0"/>
        </a:p>
        <a:p>
          <a:r>
            <a:rPr lang="en-US" sz="1100"/>
            <a:t>Label L2: Minimum</a:t>
          </a:r>
        </a:p>
        <a:p>
          <a:endParaRPr lang="en-US" sz="1100"/>
        </a:p>
        <a:p>
          <a:r>
            <a:rPr lang="en-US" sz="1100"/>
            <a:t>in L3:</a:t>
          </a:r>
          <a:r>
            <a:rPr lang="en-US" sz="1100" baseline="0"/>
            <a:t> </a:t>
          </a:r>
          <a:r>
            <a:rPr lang="en-US" sz="1100" b="1" baseline="0"/>
            <a:t>{=MIN(IF(MONTH(J3)=MONTH(Acctg_Date),Amount))} </a:t>
          </a:r>
          <a:r>
            <a:rPr lang="en-US" sz="1100" b="0" baseline="0"/>
            <a:t>Array enter (CSE)</a:t>
          </a:r>
        </a:p>
        <a:p>
          <a:r>
            <a:rPr lang="en-US" sz="1100" baseline="0"/>
            <a:t>Copy down</a:t>
          </a:r>
        </a:p>
        <a:p>
          <a:r>
            <a:rPr lang="en-US" sz="1100" baseline="0"/>
            <a:t>This will identify and display the minimum values for each month as a continuum.</a:t>
          </a:r>
        </a:p>
        <a:p>
          <a:endParaRPr lang="en-US" sz="1100" baseline="0"/>
        </a:p>
        <a:p>
          <a:r>
            <a:rPr lang="en-US" sz="1100" baseline="0"/>
            <a:t>Modify the the formula to identify the specific rows</a:t>
          </a:r>
        </a:p>
        <a:p>
          <a:r>
            <a:rPr lang="en-US" sz="1100" b="1"/>
            <a:t>={</a:t>
          </a:r>
          <a:r>
            <a:rPr lang="en-US" sz="1100" b="1">
              <a:solidFill>
                <a:srgbClr val="FF0000"/>
              </a:solidFill>
            </a:rPr>
            <a:t>IF(</a:t>
          </a:r>
          <a:r>
            <a:rPr lang="en-US" sz="1100" b="1"/>
            <a:t>MIN(IF(MONTH(J3)=MONTH(Acctg_Date),Amount))</a:t>
          </a:r>
          <a:r>
            <a:rPr lang="en-US" sz="1100" b="1">
              <a:solidFill>
                <a:srgbClr val="FF0000"/>
              </a:solidFill>
            </a:rPr>
            <a:t>=K3,"&lt;&lt;&lt;&lt;&lt;","")</a:t>
          </a:r>
          <a:r>
            <a:rPr lang="en-US" sz="1100" b="1">
              <a:solidFill>
                <a:sysClr val="windowText" lastClr="000000"/>
              </a:solidFill>
            </a:rPr>
            <a:t>}</a:t>
          </a:r>
        </a:p>
        <a:p>
          <a:r>
            <a:rPr lang="en-US" sz="1100" b="0">
              <a:solidFill>
                <a:sysClr val="windowText" lastClr="000000"/>
              </a:solidFill>
            </a:rPr>
            <a:t>Copy down</a:t>
          </a:r>
        </a:p>
        <a:p>
          <a:endParaRPr lang="en-US" sz="1100" b="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re-ct.state.ct.us/training/pdf/FRP312_Instructor_not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42"/>
  <sheetViews>
    <sheetView tabSelected="1" workbookViewId="0"/>
  </sheetViews>
  <sheetFormatPr defaultRowHeight="15" x14ac:dyDescent="0.25"/>
  <cols>
    <col min="1" max="1" width="16.5703125" customWidth="1"/>
    <col min="2" max="2" width="47.7109375" customWidth="1"/>
  </cols>
  <sheetData>
    <row r="4" spans="1:2" x14ac:dyDescent="0.25">
      <c r="B4" s="3" t="s">
        <v>400</v>
      </c>
    </row>
    <row r="6" spans="1:2" x14ac:dyDescent="0.25">
      <c r="A6" s="27" t="s">
        <v>377</v>
      </c>
      <c r="B6" s="26" t="s">
        <v>395</v>
      </c>
    </row>
    <row r="7" spans="1:2" x14ac:dyDescent="0.25">
      <c r="A7" s="26"/>
      <c r="B7" s="26"/>
    </row>
    <row r="8" spans="1:2" ht="45" x14ac:dyDescent="0.25">
      <c r="A8" s="27" t="s">
        <v>378</v>
      </c>
      <c r="B8" s="26" t="s">
        <v>379</v>
      </c>
    </row>
    <row r="9" spans="1:2" x14ac:dyDescent="0.25">
      <c r="A9" s="26"/>
      <c r="B9" s="26"/>
    </row>
    <row r="10" spans="1:2" ht="60" x14ac:dyDescent="0.25">
      <c r="A10" s="27" t="s">
        <v>382</v>
      </c>
      <c r="B10" s="26" t="s">
        <v>383</v>
      </c>
    </row>
    <row r="11" spans="1:2" x14ac:dyDescent="0.25">
      <c r="A11" s="26"/>
      <c r="B11" s="26"/>
    </row>
    <row r="12" spans="1:2" ht="75" x14ac:dyDescent="0.25">
      <c r="A12" s="27" t="s">
        <v>384</v>
      </c>
      <c r="B12" s="26" t="s">
        <v>396</v>
      </c>
    </row>
    <row r="13" spans="1:2" x14ac:dyDescent="0.25">
      <c r="A13" s="27"/>
      <c r="B13" s="26"/>
    </row>
    <row r="14" spans="1:2" ht="30" x14ac:dyDescent="0.25">
      <c r="A14" s="27" t="s">
        <v>402</v>
      </c>
      <c r="B14" s="26" t="s">
        <v>380</v>
      </c>
    </row>
    <row r="15" spans="1:2" x14ac:dyDescent="0.25">
      <c r="A15" s="26"/>
      <c r="B15" s="26"/>
    </row>
    <row r="16" spans="1:2" ht="45" x14ac:dyDescent="0.25">
      <c r="A16" s="27" t="s">
        <v>381</v>
      </c>
      <c r="B16" s="26" t="s">
        <v>394</v>
      </c>
    </row>
    <row r="17" spans="1:2" x14ac:dyDescent="0.25">
      <c r="A17" s="26"/>
      <c r="B17" s="26"/>
    </row>
    <row r="18" spans="1:2" ht="30" x14ac:dyDescent="0.25">
      <c r="A18" s="27" t="s">
        <v>385</v>
      </c>
      <c r="B18" s="26" t="s">
        <v>386</v>
      </c>
    </row>
    <row r="19" spans="1:2" x14ac:dyDescent="0.25">
      <c r="A19" s="26"/>
      <c r="B19" s="26"/>
    </row>
    <row r="20" spans="1:2" ht="30" x14ac:dyDescent="0.25">
      <c r="A20" s="27" t="s">
        <v>547</v>
      </c>
      <c r="B20" s="26" t="s">
        <v>548</v>
      </c>
    </row>
    <row r="21" spans="1:2" x14ac:dyDescent="0.25">
      <c r="A21" s="26"/>
      <c r="B21" s="26"/>
    </row>
    <row r="22" spans="1:2" x14ac:dyDescent="0.25">
      <c r="A22" s="30" t="s">
        <v>524</v>
      </c>
      <c r="B22" s="26" t="s">
        <v>526</v>
      </c>
    </row>
    <row r="23" spans="1:2" x14ac:dyDescent="0.25">
      <c r="A23" s="26"/>
      <c r="B23" s="26"/>
    </row>
    <row r="24" spans="1:2" ht="45" x14ac:dyDescent="0.25">
      <c r="A24" s="27" t="s">
        <v>554</v>
      </c>
      <c r="B24" s="26" t="s">
        <v>555</v>
      </c>
    </row>
    <row r="25" spans="1:2" x14ac:dyDescent="0.25">
      <c r="A25" s="26"/>
      <c r="B25" s="26"/>
    </row>
    <row r="26" spans="1:2" ht="45" x14ac:dyDescent="0.25">
      <c r="A26" s="41" t="s">
        <v>579</v>
      </c>
      <c r="B26" s="26" t="s">
        <v>580</v>
      </c>
    </row>
    <row r="27" spans="1:2" x14ac:dyDescent="0.25">
      <c r="A27" s="26"/>
      <c r="B27" s="26"/>
    </row>
    <row r="28" spans="1:2" x14ac:dyDescent="0.25">
      <c r="A28" s="27" t="s">
        <v>397</v>
      </c>
      <c r="B28" s="26"/>
    </row>
    <row r="29" spans="1:2" x14ac:dyDescent="0.25">
      <c r="A29" s="26"/>
      <c r="B29" s="26"/>
    </row>
    <row r="30" spans="1:2" x14ac:dyDescent="0.25">
      <c r="A30" s="26"/>
      <c r="B30" s="26"/>
    </row>
    <row r="31" spans="1:2" x14ac:dyDescent="0.25">
      <c r="A31" s="26"/>
      <c r="B31" s="26"/>
    </row>
    <row r="32" spans="1:2" x14ac:dyDescent="0.25">
      <c r="A32" s="26"/>
      <c r="B32" s="26"/>
    </row>
    <row r="33" spans="1:2" x14ac:dyDescent="0.25">
      <c r="A33" s="26"/>
      <c r="B33" s="26"/>
    </row>
    <row r="34" spans="1:2" x14ac:dyDescent="0.25">
      <c r="A34" s="26"/>
      <c r="B34" s="26"/>
    </row>
    <row r="35" spans="1:2" x14ac:dyDescent="0.25">
      <c r="A35" s="26"/>
      <c r="B35" s="26"/>
    </row>
    <row r="36" spans="1:2" x14ac:dyDescent="0.25">
      <c r="A36" s="26"/>
      <c r="B36" s="26"/>
    </row>
    <row r="37" spans="1:2" x14ac:dyDescent="0.25">
      <c r="A37" s="26"/>
      <c r="B37" s="26"/>
    </row>
    <row r="38" spans="1:2" x14ac:dyDescent="0.25">
      <c r="A38" s="26"/>
      <c r="B38" s="26"/>
    </row>
    <row r="39" spans="1:2" x14ac:dyDescent="0.25">
      <c r="A39" s="26"/>
      <c r="B39" s="26"/>
    </row>
    <row r="40" spans="1:2" x14ac:dyDescent="0.25">
      <c r="A40" s="26"/>
      <c r="B40" s="26"/>
    </row>
    <row r="41" spans="1:2" x14ac:dyDescent="0.25">
      <c r="A41" s="26"/>
      <c r="B41" s="26"/>
    </row>
    <row r="42" spans="1:2" x14ac:dyDescent="0.25">
      <c r="B42" s="26"/>
    </row>
  </sheetData>
  <hyperlinks>
    <hyperlink ref="A6" location="Intro!A1" display="Introduction"/>
    <hyperlink ref="A8" location="SUMIFS!A1" display="SUMIFS"/>
    <hyperlink ref="A14" location="Run_Tot!A1" display="SUMIFS2"/>
    <hyperlink ref="A16" location="Dashboard!A1" display="Dashboard"/>
    <hyperlink ref="A10" location="'INDEX-MATCH'!A1" display="INDEX-MATCH"/>
    <hyperlink ref="A12" location="SUMIF!A1" display="SUMIF"/>
    <hyperlink ref="A18" location="Array!A1" display="Array"/>
    <hyperlink ref="A28" location="Handout!A1" display="Handout"/>
    <hyperlink ref="A20" location="Array2!A1" display="On Your Own"/>
    <hyperlink ref="A22" location="Array3!A1" display="Array3"/>
    <hyperlink ref="A24" location="HLOOKUP!A1" display="HLOOKUP"/>
    <hyperlink ref="A26" location="OnYourOwn!A1" display="On Your Own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/>
  </sheetViews>
  <sheetFormatPr defaultRowHeight="15" x14ac:dyDescent="0.25"/>
  <cols>
    <col min="1" max="1" width="10.28515625" customWidth="1"/>
    <col min="2" max="3" width="6" customWidth="1"/>
    <col min="4" max="4" width="11" customWidth="1"/>
    <col min="5" max="5" width="40" customWidth="1"/>
    <col min="6" max="6" width="10" customWidth="1"/>
    <col min="7" max="7" width="9" customWidth="1"/>
    <col min="8" max="9" width="11" customWidth="1"/>
    <col min="10" max="10" width="11" style="1" customWidth="1"/>
    <col min="11" max="11" width="11.5703125" style="4" bestFit="1" customWidth="1"/>
  </cols>
  <sheetData>
    <row r="1" spans="1:11" ht="16.5" thickTop="1" thickBot="1" x14ac:dyDescent="0.3">
      <c r="A1" s="34" t="s">
        <v>410</v>
      </c>
      <c r="F1" s="29" t="s">
        <v>398</v>
      </c>
    </row>
    <row r="2" spans="1:11" ht="16.5" thickTop="1" thickBot="1" x14ac:dyDescent="0.3">
      <c r="A2" s="34" t="s">
        <v>8</v>
      </c>
      <c r="B2" s="34" t="s">
        <v>244</v>
      </c>
      <c r="C2" s="34" t="s">
        <v>245</v>
      </c>
      <c r="D2" s="34" t="s">
        <v>14</v>
      </c>
      <c r="E2" s="34" t="s">
        <v>15</v>
      </c>
      <c r="F2" s="34" t="s">
        <v>411</v>
      </c>
      <c r="G2" s="34" t="s">
        <v>9</v>
      </c>
      <c r="H2" s="34" t="s">
        <v>243</v>
      </c>
      <c r="I2" s="34" t="s">
        <v>21</v>
      </c>
      <c r="J2" s="34" t="s">
        <v>16</v>
      </c>
      <c r="K2" s="34" t="s">
        <v>412</v>
      </c>
    </row>
    <row r="3" spans="1:11" ht="15.75" thickTop="1" x14ac:dyDescent="0.25">
      <c r="A3" t="s">
        <v>413</v>
      </c>
      <c r="B3" t="s">
        <v>414</v>
      </c>
      <c r="C3" t="s">
        <v>415</v>
      </c>
      <c r="D3" t="s">
        <v>416</v>
      </c>
      <c r="E3" t="s">
        <v>417</v>
      </c>
      <c r="F3" t="s">
        <v>253</v>
      </c>
      <c r="G3" t="s">
        <v>418</v>
      </c>
      <c r="H3" t="s">
        <v>419</v>
      </c>
      <c r="I3" t="s">
        <v>420</v>
      </c>
      <c r="J3" s="1">
        <v>42009</v>
      </c>
      <c r="K3" s="6">
        <v>1652.54</v>
      </c>
    </row>
    <row r="4" spans="1:11" x14ac:dyDescent="0.25">
      <c r="A4" t="s">
        <v>413</v>
      </c>
      <c r="B4" t="s">
        <v>414</v>
      </c>
      <c r="C4" t="s">
        <v>415</v>
      </c>
      <c r="D4" t="s">
        <v>416</v>
      </c>
      <c r="E4" t="s">
        <v>417</v>
      </c>
      <c r="F4" t="s">
        <v>253</v>
      </c>
      <c r="G4" t="s">
        <v>421</v>
      </c>
      <c r="H4" t="s">
        <v>419</v>
      </c>
      <c r="I4" t="s">
        <v>422</v>
      </c>
      <c r="J4" s="1">
        <v>42015</v>
      </c>
      <c r="K4" s="6">
        <v>24820.43</v>
      </c>
    </row>
    <row r="5" spans="1:11" x14ac:dyDescent="0.25">
      <c r="A5" t="s">
        <v>413</v>
      </c>
      <c r="B5" t="s">
        <v>414</v>
      </c>
      <c r="C5" t="s">
        <v>415</v>
      </c>
      <c r="D5" t="s">
        <v>416</v>
      </c>
      <c r="E5" t="s">
        <v>417</v>
      </c>
      <c r="F5" t="s">
        <v>253</v>
      </c>
      <c r="G5" s="2" t="s">
        <v>525</v>
      </c>
      <c r="H5" t="s">
        <v>419</v>
      </c>
      <c r="I5" t="s">
        <v>422</v>
      </c>
      <c r="J5" s="1">
        <v>42037</v>
      </c>
      <c r="K5" s="6">
        <v>8772.7999999999993</v>
      </c>
    </row>
    <row r="6" spans="1:11" x14ac:dyDescent="0.25">
      <c r="A6" t="s">
        <v>413</v>
      </c>
      <c r="B6" t="s">
        <v>423</v>
      </c>
      <c r="C6" t="s">
        <v>424</v>
      </c>
      <c r="D6" t="s">
        <v>425</v>
      </c>
      <c r="E6" t="s">
        <v>426</v>
      </c>
      <c r="F6" t="s">
        <v>253</v>
      </c>
      <c r="G6" t="s">
        <v>427</v>
      </c>
      <c r="H6" t="s">
        <v>419</v>
      </c>
      <c r="I6" t="s">
        <v>428</v>
      </c>
      <c r="J6" s="1">
        <v>42039</v>
      </c>
      <c r="K6" s="6">
        <v>16995</v>
      </c>
    </row>
    <row r="7" spans="1:11" x14ac:dyDescent="0.25">
      <c r="A7" t="s">
        <v>413</v>
      </c>
      <c r="B7" t="s">
        <v>423</v>
      </c>
      <c r="C7" t="s">
        <v>424</v>
      </c>
      <c r="D7" t="s">
        <v>425</v>
      </c>
      <c r="E7" t="s">
        <v>426</v>
      </c>
      <c r="F7" t="s">
        <v>253</v>
      </c>
      <c r="G7" t="s">
        <v>429</v>
      </c>
      <c r="H7" t="s">
        <v>419</v>
      </c>
      <c r="I7" t="s">
        <v>430</v>
      </c>
      <c r="J7" s="1">
        <v>42039</v>
      </c>
      <c r="K7" s="6">
        <v>21820</v>
      </c>
    </row>
    <row r="8" spans="1:11" x14ac:dyDescent="0.25">
      <c r="A8" t="s">
        <v>413</v>
      </c>
      <c r="B8" t="s">
        <v>414</v>
      </c>
      <c r="C8" t="s">
        <v>415</v>
      </c>
      <c r="D8" t="s">
        <v>431</v>
      </c>
      <c r="E8" t="s">
        <v>432</v>
      </c>
      <c r="F8" t="s">
        <v>253</v>
      </c>
      <c r="G8" t="s">
        <v>433</v>
      </c>
      <c r="H8" t="s">
        <v>419</v>
      </c>
      <c r="I8" t="s">
        <v>434</v>
      </c>
      <c r="J8" s="1">
        <v>42043</v>
      </c>
      <c r="K8" s="6">
        <v>51241</v>
      </c>
    </row>
    <row r="9" spans="1:11" x14ac:dyDescent="0.25">
      <c r="A9" t="s">
        <v>413</v>
      </c>
      <c r="B9" t="s">
        <v>414</v>
      </c>
      <c r="C9" t="s">
        <v>415</v>
      </c>
      <c r="D9" t="s">
        <v>425</v>
      </c>
      <c r="E9" t="s">
        <v>426</v>
      </c>
      <c r="F9" t="s">
        <v>253</v>
      </c>
      <c r="G9" t="s">
        <v>435</v>
      </c>
      <c r="H9" t="s">
        <v>419</v>
      </c>
      <c r="I9" t="s">
        <v>436</v>
      </c>
      <c r="J9" s="1">
        <v>42058</v>
      </c>
      <c r="K9" s="6">
        <v>7059</v>
      </c>
    </row>
    <row r="10" spans="1:11" x14ac:dyDescent="0.25">
      <c r="A10" t="s">
        <v>413</v>
      </c>
      <c r="B10" t="s">
        <v>414</v>
      </c>
      <c r="C10" t="s">
        <v>415</v>
      </c>
      <c r="D10" t="s">
        <v>437</v>
      </c>
      <c r="E10" t="s">
        <v>438</v>
      </c>
      <c r="F10" t="s">
        <v>253</v>
      </c>
      <c r="G10" t="s">
        <v>439</v>
      </c>
      <c r="H10" t="s">
        <v>419</v>
      </c>
      <c r="I10" t="s">
        <v>440</v>
      </c>
      <c r="J10" s="1">
        <v>42063</v>
      </c>
      <c r="K10" s="6">
        <v>5997.5</v>
      </c>
    </row>
    <row r="11" spans="1:11" x14ac:dyDescent="0.25">
      <c r="A11" t="s">
        <v>413</v>
      </c>
      <c r="B11" t="s">
        <v>414</v>
      </c>
      <c r="C11" t="s">
        <v>415</v>
      </c>
      <c r="D11" t="s">
        <v>425</v>
      </c>
      <c r="E11" t="s">
        <v>426</v>
      </c>
      <c r="F11" t="s">
        <v>253</v>
      </c>
      <c r="G11" t="s">
        <v>441</v>
      </c>
      <c r="H11" t="s">
        <v>419</v>
      </c>
      <c r="I11" t="s">
        <v>442</v>
      </c>
      <c r="J11" s="1">
        <v>42066</v>
      </c>
      <c r="K11" s="6">
        <v>23225</v>
      </c>
    </row>
    <row r="12" spans="1:11" x14ac:dyDescent="0.25">
      <c r="A12" t="s">
        <v>413</v>
      </c>
      <c r="B12" t="s">
        <v>414</v>
      </c>
      <c r="C12" t="s">
        <v>415</v>
      </c>
      <c r="D12" t="s">
        <v>425</v>
      </c>
      <c r="E12" t="s">
        <v>426</v>
      </c>
      <c r="F12" t="s">
        <v>253</v>
      </c>
      <c r="G12" t="s">
        <v>441</v>
      </c>
      <c r="H12" t="s">
        <v>419</v>
      </c>
      <c r="I12" t="s">
        <v>442</v>
      </c>
      <c r="J12" s="1">
        <v>42066</v>
      </c>
      <c r="K12" s="6">
        <v>23225</v>
      </c>
    </row>
    <row r="13" spans="1:11" x14ac:dyDescent="0.25">
      <c r="A13" t="s">
        <v>413</v>
      </c>
      <c r="B13" t="s">
        <v>414</v>
      </c>
      <c r="C13" t="s">
        <v>415</v>
      </c>
      <c r="D13" t="s">
        <v>425</v>
      </c>
      <c r="E13" t="s">
        <v>426</v>
      </c>
      <c r="F13" t="s">
        <v>253</v>
      </c>
      <c r="G13" t="s">
        <v>441</v>
      </c>
      <c r="H13" t="s">
        <v>419</v>
      </c>
      <c r="I13" t="s">
        <v>442</v>
      </c>
      <c r="J13" s="1">
        <v>42066</v>
      </c>
      <c r="K13" s="6">
        <v>23225</v>
      </c>
    </row>
    <row r="14" spans="1:11" x14ac:dyDescent="0.25">
      <c r="A14" t="s">
        <v>413</v>
      </c>
      <c r="B14" t="s">
        <v>414</v>
      </c>
      <c r="C14" t="s">
        <v>415</v>
      </c>
      <c r="D14" t="s">
        <v>443</v>
      </c>
      <c r="E14" t="s">
        <v>444</v>
      </c>
      <c r="F14" t="s">
        <v>253</v>
      </c>
      <c r="G14" t="s">
        <v>445</v>
      </c>
      <c r="H14" t="s">
        <v>419</v>
      </c>
      <c r="I14" t="s">
        <v>446</v>
      </c>
      <c r="J14" s="1">
        <v>42070</v>
      </c>
      <c r="K14" s="6">
        <v>343158</v>
      </c>
    </row>
    <row r="15" spans="1:11" x14ac:dyDescent="0.25">
      <c r="A15" t="s">
        <v>413</v>
      </c>
      <c r="B15" t="s">
        <v>423</v>
      </c>
      <c r="C15" t="s">
        <v>424</v>
      </c>
      <c r="D15" t="s">
        <v>447</v>
      </c>
      <c r="E15" t="s">
        <v>448</v>
      </c>
      <c r="F15" t="s">
        <v>253</v>
      </c>
      <c r="G15" t="s">
        <v>449</v>
      </c>
      <c r="H15" t="s">
        <v>419</v>
      </c>
      <c r="I15" t="s">
        <v>450</v>
      </c>
      <c r="J15" s="1">
        <v>42072</v>
      </c>
      <c r="K15" s="6">
        <v>7880</v>
      </c>
    </row>
    <row r="16" spans="1:11" x14ac:dyDescent="0.25">
      <c r="A16" t="s">
        <v>413</v>
      </c>
      <c r="B16" t="s">
        <v>423</v>
      </c>
      <c r="C16" t="s">
        <v>424</v>
      </c>
      <c r="D16" t="s">
        <v>447</v>
      </c>
      <c r="E16" t="s">
        <v>448</v>
      </c>
      <c r="F16" t="s">
        <v>253</v>
      </c>
      <c r="G16" t="s">
        <v>449</v>
      </c>
      <c r="H16" t="s">
        <v>419</v>
      </c>
      <c r="I16" t="s">
        <v>450</v>
      </c>
      <c r="J16" s="1">
        <v>42072</v>
      </c>
      <c r="K16" s="6">
        <v>7880</v>
      </c>
    </row>
    <row r="17" spans="1:11" x14ac:dyDescent="0.25">
      <c r="A17" t="s">
        <v>413</v>
      </c>
      <c r="B17" t="s">
        <v>423</v>
      </c>
      <c r="C17" t="s">
        <v>424</v>
      </c>
      <c r="D17" t="s">
        <v>447</v>
      </c>
      <c r="E17" t="s">
        <v>448</v>
      </c>
      <c r="F17" t="s">
        <v>253</v>
      </c>
      <c r="G17" t="s">
        <v>449</v>
      </c>
      <c r="H17" t="s">
        <v>419</v>
      </c>
      <c r="I17" t="s">
        <v>450</v>
      </c>
      <c r="J17" s="1">
        <v>42072</v>
      </c>
      <c r="K17" s="6">
        <v>7880</v>
      </c>
    </row>
    <row r="18" spans="1:11" x14ac:dyDescent="0.25">
      <c r="A18" t="s">
        <v>413</v>
      </c>
      <c r="B18" t="s">
        <v>423</v>
      </c>
      <c r="C18" t="s">
        <v>424</v>
      </c>
      <c r="D18" t="s">
        <v>447</v>
      </c>
      <c r="E18" t="s">
        <v>448</v>
      </c>
      <c r="F18" t="s">
        <v>253</v>
      </c>
      <c r="G18" t="s">
        <v>449</v>
      </c>
      <c r="H18" t="s">
        <v>419</v>
      </c>
      <c r="I18" t="s">
        <v>450</v>
      </c>
      <c r="J18" s="1">
        <v>42072</v>
      </c>
      <c r="K18" s="6">
        <v>7880</v>
      </c>
    </row>
    <row r="19" spans="1:11" x14ac:dyDescent="0.25">
      <c r="A19" t="s">
        <v>413</v>
      </c>
      <c r="B19" t="s">
        <v>423</v>
      </c>
      <c r="C19" t="s">
        <v>424</v>
      </c>
      <c r="D19" t="s">
        <v>447</v>
      </c>
      <c r="E19" t="s">
        <v>448</v>
      </c>
      <c r="F19" t="s">
        <v>253</v>
      </c>
      <c r="G19" t="s">
        <v>449</v>
      </c>
      <c r="H19" t="s">
        <v>419</v>
      </c>
      <c r="I19" t="s">
        <v>450</v>
      </c>
      <c r="J19" s="1">
        <v>42072</v>
      </c>
      <c r="K19" s="6">
        <v>25000</v>
      </c>
    </row>
    <row r="20" spans="1:11" x14ac:dyDescent="0.25">
      <c r="A20" t="s">
        <v>413</v>
      </c>
      <c r="B20" t="s">
        <v>423</v>
      </c>
      <c r="C20" t="s">
        <v>424</v>
      </c>
      <c r="D20" t="s">
        <v>447</v>
      </c>
      <c r="E20" t="s">
        <v>448</v>
      </c>
      <c r="F20" t="s">
        <v>253</v>
      </c>
      <c r="G20" t="s">
        <v>449</v>
      </c>
      <c r="H20" t="s">
        <v>419</v>
      </c>
      <c r="I20" t="s">
        <v>450</v>
      </c>
      <c r="J20" s="1">
        <v>42072</v>
      </c>
      <c r="K20" s="6">
        <v>5200</v>
      </c>
    </row>
    <row r="21" spans="1:11" x14ac:dyDescent="0.25">
      <c r="A21" t="s">
        <v>413</v>
      </c>
      <c r="B21" t="s">
        <v>423</v>
      </c>
      <c r="C21" t="s">
        <v>424</v>
      </c>
      <c r="D21" t="s">
        <v>443</v>
      </c>
      <c r="E21" t="s">
        <v>444</v>
      </c>
      <c r="F21" t="s">
        <v>253</v>
      </c>
      <c r="G21" t="s">
        <v>451</v>
      </c>
      <c r="H21" t="s">
        <v>419</v>
      </c>
      <c r="I21" t="s">
        <v>452</v>
      </c>
      <c r="J21" s="1">
        <v>42073</v>
      </c>
      <c r="K21" s="6">
        <v>63369</v>
      </c>
    </row>
    <row r="22" spans="1:11" x14ac:dyDescent="0.25">
      <c r="A22" t="s">
        <v>413</v>
      </c>
      <c r="B22" t="s">
        <v>423</v>
      </c>
      <c r="C22" t="s">
        <v>424</v>
      </c>
      <c r="D22" t="s">
        <v>443</v>
      </c>
      <c r="E22" t="s">
        <v>444</v>
      </c>
      <c r="F22" t="s">
        <v>253</v>
      </c>
      <c r="G22" t="s">
        <v>453</v>
      </c>
      <c r="H22" t="s">
        <v>419</v>
      </c>
      <c r="I22" t="s">
        <v>454</v>
      </c>
      <c r="J22" s="1">
        <v>42073</v>
      </c>
      <c r="K22" s="6">
        <v>40416</v>
      </c>
    </row>
    <row r="23" spans="1:11" x14ac:dyDescent="0.25">
      <c r="A23" t="s">
        <v>413</v>
      </c>
      <c r="B23" t="s">
        <v>414</v>
      </c>
      <c r="C23" t="s">
        <v>415</v>
      </c>
      <c r="D23" t="s">
        <v>425</v>
      </c>
      <c r="E23" t="s">
        <v>426</v>
      </c>
      <c r="F23" t="s">
        <v>253</v>
      </c>
      <c r="G23" t="s">
        <v>455</v>
      </c>
      <c r="H23" t="s">
        <v>419</v>
      </c>
      <c r="I23" t="s">
        <v>456</v>
      </c>
      <c r="J23" s="1">
        <v>42100</v>
      </c>
      <c r="K23" s="6">
        <v>200494</v>
      </c>
    </row>
    <row r="24" spans="1:11" x14ac:dyDescent="0.25">
      <c r="A24" t="s">
        <v>413</v>
      </c>
      <c r="B24" t="s">
        <v>414</v>
      </c>
      <c r="C24" t="s">
        <v>415</v>
      </c>
      <c r="D24" t="s">
        <v>437</v>
      </c>
      <c r="E24" t="s">
        <v>438</v>
      </c>
      <c r="F24" t="s">
        <v>253</v>
      </c>
      <c r="G24" t="s">
        <v>457</v>
      </c>
      <c r="H24" t="s">
        <v>419</v>
      </c>
      <c r="I24" t="s">
        <v>458</v>
      </c>
      <c r="J24" s="1">
        <v>42109</v>
      </c>
      <c r="K24" s="6">
        <v>8394.7000000000007</v>
      </c>
    </row>
    <row r="25" spans="1:11" x14ac:dyDescent="0.25">
      <c r="A25" t="s">
        <v>413</v>
      </c>
      <c r="B25" t="s">
        <v>414</v>
      </c>
      <c r="C25" t="s">
        <v>415</v>
      </c>
      <c r="D25" t="s">
        <v>459</v>
      </c>
      <c r="E25" t="s">
        <v>460</v>
      </c>
      <c r="F25" t="s">
        <v>253</v>
      </c>
      <c r="G25" t="s">
        <v>461</v>
      </c>
      <c r="H25" t="s">
        <v>419</v>
      </c>
      <c r="I25" t="s">
        <v>462</v>
      </c>
      <c r="J25" s="1">
        <v>42144</v>
      </c>
      <c r="K25" s="6">
        <v>19570</v>
      </c>
    </row>
    <row r="26" spans="1:11" x14ac:dyDescent="0.25">
      <c r="A26" t="s">
        <v>413</v>
      </c>
      <c r="B26" t="s">
        <v>414</v>
      </c>
      <c r="C26" t="s">
        <v>415</v>
      </c>
      <c r="D26" t="s">
        <v>459</v>
      </c>
      <c r="E26" t="s">
        <v>460</v>
      </c>
      <c r="F26" t="s">
        <v>253</v>
      </c>
      <c r="G26" t="s">
        <v>461</v>
      </c>
      <c r="H26" t="s">
        <v>419</v>
      </c>
      <c r="I26" t="s">
        <v>462</v>
      </c>
      <c r="J26" s="1">
        <v>42144</v>
      </c>
      <c r="K26" s="6">
        <v>17496</v>
      </c>
    </row>
    <row r="27" spans="1:11" x14ac:dyDescent="0.25">
      <c r="A27" t="s">
        <v>413</v>
      </c>
      <c r="B27" t="s">
        <v>414</v>
      </c>
      <c r="C27" t="s">
        <v>415</v>
      </c>
      <c r="D27" t="s">
        <v>463</v>
      </c>
      <c r="E27" t="s">
        <v>464</v>
      </c>
      <c r="F27" t="s">
        <v>253</v>
      </c>
      <c r="G27" t="s">
        <v>465</v>
      </c>
      <c r="H27" t="s">
        <v>419</v>
      </c>
      <c r="I27" t="s">
        <v>466</v>
      </c>
      <c r="J27" s="1">
        <v>42151</v>
      </c>
      <c r="K27" s="6">
        <v>113544.3</v>
      </c>
    </row>
    <row r="28" spans="1:11" x14ac:dyDescent="0.25">
      <c r="A28" t="s">
        <v>413</v>
      </c>
      <c r="B28" t="s">
        <v>256</v>
      </c>
      <c r="C28" t="s">
        <v>257</v>
      </c>
      <c r="D28" t="s">
        <v>467</v>
      </c>
      <c r="E28" t="s">
        <v>468</v>
      </c>
      <c r="F28" t="s">
        <v>253</v>
      </c>
      <c r="G28" t="s">
        <v>469</v>
      </c>
      <c r="H28" t="s">
        <v>318</v>
      </c>
      <c r="I28" t="s">
        <v>470</v>
      </c>
      <c r="J28" s="1">
        <v>42158</v>
      </c>
      <c r="K28" s="6">
        <v>5650</v>
      </c>
    </row>
    <row r="29" spans="1:11" x14ac:dyDescent="0.25">
      <c r="A29" t="s">
        <v>413</v>
      </c>
      <c r="B29" t="s">
        <v>414</v>
      </c>
      <c r="C29" t="s">
        <v>415</v>
      </c>
      <c r="D29" t="s">
        <v>463</v>
      </c>
      <c r="E29" t="s">
        <v>464</v>
      </c>
      <c r="F29" t="s">
        <v>253</v>
      </c>
      <c r="G29" t="s">
        <v>471</v>
      </c>
      <c r="H29" t="s">
        <v>419</v>
      </c>
      <c r="I29" t="s">
        <v>472</v>
      </c>
      <c r="J29" s="1">
        <v>42169</v>
      </c>
      <c r="K29" s="6">
        <v>31673</v>
      </c>
    </row>
    <row r="30" spans="1:11" x14ac:dyDescent="0.25">
      <c r="A30" t="s">
        <v>413</v>
      </c>
      <c r="B30" t="s">
        <v>414</v>
      </c>
      <c r="C30" t="s">
        <v>415</v>
      </c>
      <c r="D30" t="s">
        <v>425</v>
      </c>
      <c r="E30" t="s">
        <v>426</v>
      </c>
      <c r="F30" t="s">
        <v>253</v>
      </c>
      <c r="G30" t="s">
        <v>473</v>
      </c>
      <c r="H30" t="s">
        <v>419</v>
      </c>
      <c r="I30" t="s">
        <v>474</v>
      </c>
      <c r="J30" s="1">
        <v>42178</v>
      </c>
      <c r="K30" s="6">
        <v>6680</v>
      </c>
    </row>
    <row r="31" spans="1:11" x14ac:dyDescent="0.25">
      <c r="A31" t="s">
        <v>413</v>
      </c>
      <c r="B31" t="s">
        <v>414</v>
      </c>
      <c r="C31" t="s">
        <v>415</v>
      </c>
      <c r="D31" t="s">
        <v>425</v>
      </c>
      <c r="E31" t="s">
        <v>426</v>
      </c>
      <c r="F31" t="s">
        <v>253</v>
      </c>
      <c r="G31" t="s">
        <v>475</v>
      </c>
      <c r="H31" t="s">
        <v>419</v>
      </c>
      <c r="I31" t="s">
        <v>476</v>
      </c>
      <c r="J31" s="1">
        <v>42178</v>
      </c>
      <c r="K31" s="6">
        <v>6985</v>
      </c>
    </row>
    <row r="32" spans="1:11" x14ac:dyDescent="0.25">
      <c r="A32" t="s">
        <v>413</v>
      </c>
      <c r="B32" t="s">
        <v>414</v>
      </c>
      <c r="C32" t="s">
        <v>415</v>
      </c>
      <c r="D32" t="s">
        <v>425</v>
      </c>
      <c r="E32" t="s">
        <v>426</v>
      </c>
      <c r="F32" t="s">
        <v>253</v>
      </c>
      <c r="G32" t="s">
        <v>477</v>
      </c>
      <c r="H32" t="s">
        <v>419</v>
      </c>
      <c r="I32" t="s">
        <v>478</v>
      </c>
      <c r="J32" s="1">
        <v>42179</v>
      </c>
      <c r="K32" s="6">
        <v>206399</v>
      </c>
    </row>
    <row r="33" spans="1:11" x14ac:dyDescent="0.25">
      <c r="A33" t="s">
        <v>413</v>
      </c>
      <c r="B33" t="s">
        <v>414</v>
      </c>
      <c r="C33" t="s">
        <v>415</v>
      </c>
      <c r="D33" t="s">
        <v>437</v>
      </c>
      <c r="E33" t="s">
        <v>438</v>
      </c>
      <c r="F33" t="s">
        <v>253</v>
      </c>
      <c r="G33" t="s">
        <v>479</v>
      </c>
      <c r="H33" t="s">
        <v>419</v>
      </c>
      <c r="I33" t="s">
        <v>480</v>
      </c>
      <c r="J33" s="1">
        <v>42183</v>
      </c>
      <c r="K33" s="6">
        <v>5997.5</v>
      </c>
    </row>
    <row r="34" spans="1:11" x14ac:dyDescent="0.25">
      <c r="A34" t="s">
        <v>413</v>
      </c>
      <c r="B34" t="s">
        <v>414</v>
      </c>
      <c r="C34" t="s">
        <v>415</v>
      </c>
      <c r="D34" t="s">
        <v>425</v>
      </c>
      <c r="E34" t="s">
        <v>426</v>
      </c>
      <c r="F34" t="s">
        <v>253</v>
      </c>
      <c r="G34" t="s">
        <v>481</v>
      </c>
      <c r="H34" t="s">
        <v>419</v>
      </c>
      <c r="I34" t="s">
        <v>482</v>
      </c>
      <c r="J34" s="1">
        <v>42183</v>
      </c>
      <c r="K34" s="6">
        <v>26986</v>
      </c>
    </row>
    <row r="35" spans="1:11" x14ac:dyDescent="0.25">
      <c r="A35" t="s">
        <v>413</v>
      </c>
      <c r="B35" t="s">
        <v>414</v>
      </c>
      <c r="C35" t="s">
        <v>415</v>
      </c>
      <c r="D35" t="s">
        <v>425</v>
      </c>
      <c r="E35" t="s">
        <v>426</v>
      </c>
      <c r="F35" t="s">
        <v>253</v>
      </c>
      <c r="G35" t="s">
        <v>481</v>
      </c>
      <c r="H35" t="s">
        <v>419</v>
      </c>
      <c r="I35" t="s">
        <v>482</v>
      </c>
      <c r="J35" s="1">
        <v>42183</v>
      </c>
      <c r="K35" s="6">
        <v>26986</v>
      </c>
    </row>
    <row r="36" spans="1:11" x14ac:dyDescent="0.25">
      <c r="A36" t="s">
        <v>413</v>
      </c>
      <c r="B36" t="s">
        <v>414</v>
      </c>
      <c r="C36" t="s">
        <v>415</v>
      </c>
      <c r="D36" t="s">
        <v>425</v>
      </c>
      <c r="E36" t="s">
        <v>426</v>
      </c>
      <c r="F36" t="s">
        <v>253</v>
      </c>
      <c r="G36" t="s">
        <v>481</v>
      </c>
      <c r="H36" t="s">
        <v>419</v>
      </c>
      <c r="I36" t="s">
        <v>482</v>
      </c>
      <c r="J36" s="1">
        <v>42183</v>
      </c>
      <c r="K36" s="6">
        <v>26986</v>
      </c>
    </row>
    <row r="37" spans="1:11" x14ac:dyDescent="0.25">
      <c r="A37" t="s">
        <v>413</v>
      </c>
      <c r="B37" t="s">
        <v>414</v>
      </c>
      <c r="C37" t="s">
        <v>415</v>
      </c>
      <c r="D37" t="s">
        <v>463</v>
      </c>
      <c r="E37" t="s">
        <v>464</v>
      </c>
      <c r="F37" t="s">
        <v>253</v>
      </c>
      <c r="G37" t="s">
        <v>483</v>
      </c>
      <c r="H37" t="s">
        <v>318</v>
      </c>
      <c r="I37" t="s">
        <v>484</v>
      </c>
      <c r="J37" s="1">
        <v>42199</v>
      </c>
      <c r="K37" s="6">
        <v>208791</v>
      </c>
    </row>
    <row r="38" spans="1:11" x14ac:dyDescent="0.25">
      <c r="A38" t="s">
        <v>413</v>
      </c>
      <c r="B38" t="s">
        <v>414</v>
      </c>
      <c r="C38" t="s">
        <v>415</v>
      </c>
      <c r="D38" t="s">
        <v>431</v>
      </c>
      <c r="E38" t="s">
        <v>432</v>
      </c>
      <c r="F38" t="s">
        <v>253</v>
      </c>
      <c r="G38" t="s">
        <v>485</v>
      </c>
      <c r="H38" t="s">
        <v>419</v>
      </c>
      <c r="I38" t="s">
        <v>486</v>
      </c>
      <c r="J38" s="1">
        <v>42213</v>
      </c>
      <c r="K38" s="6">
        <v>51241.61</v>
      </c>
    </row>
    <row r="39" spans="1:11" x14ac:dyDescent="0.25">
      <c r="A39" t="s">
        <v>413</v>
      </c>
      <c r="B39" t="s">
        <v>487</v>
      </c>
      <c r="C39" t="s">
        <v>488</v>
      </c>
      <c r="D39" t="s">
        <v>489</v>
      </c>
      <c r="E39" t="s">
        <v>490</v>
      </c>
      <c r="F39" t="s">
        <v>253</v>
      </c>
      <c r="G39" t="s">
        <v>491</v>
      </c>
      <c r="H39" t="s">
        <v>492</v>
      </c>
      <c r="I39" t="s">
        <v>493</v>
      </c>
      <c r="J39" s="1">
        <v>42213</v>
      </c>
      <c r="K39" s="6">
        <v>3820</v>
      </c>
    </row>
    <row r="40" spans="1:11" x14ac:dyDescent="0.25">
      <c r="A40" t="s">
        <v>413</v>
      </c>
      <c r="B40" t="s">
        <v>414</v>
      </c>
      <c r="C40" t="s">
        <v>415</v>
      </c>
      <c r="D40" t="s">
        <v>416</v>
      </c>
      <c r="E40" t="s">
        <v>417</v>
      </c>
      <c r="F40" t="s">
        <v>253</v>
      </c>
      <c r="G40" t="s">
        <v>494</v>
      </c>
      <c r="H40" t="s">
        <v>419</v>
      </c>
      <c r="I40" t="s">
        <v>420</v>
      </c>
      <c r="J40" s="1">
        <v>42220</v>
      </c>
      <c r="K40" s="6">
        <v>176000</v>
      </c>
    </row>
    <row r="41" spans="1:11" x14ac:dyDescent="0.25">
      <c r="A41" t="s">
        <v>413</v>
      </c>
      <c r="B41" t="s">
        <v>414</v>
      </c>
      <c r="C41" t="s">
        <v>415</v>
      </c>
      <c r="D41" t="s">
        <v>416</v>
      </c>
      <c r="E41" t="s">
        <v>417</v>
      </c>
      <c r="F41" t="s">
        <v>253</v>
      </c>
      <c r="G41" t="s">
        <v>495</v>
      </c>
      <c r="H41" t="s">
        <v>419</v>
      </c>
      <c r="I41" t="s">
        <v>420</v>
      </c>
      <c r="J41" s="1">
        <v>42220</v>
      </c>
      <c r="K41" s="6">
        <v>7723.2</v>
      </c>
    </row>
    <row r="42" spans="1:11" x14ac:dyDescent="0.25">
      <c r="A42" t="s">
        <v>413</v>
      </c>
      <c r="B42" t="s">
        <v>414</v>
      </c>
      <c r="C42" t="s">
        <v>415</v>
      </c>
      <c r="D42" t="s">
        <v>416</v>
      </c>
      <c r="E42" t="s">
        <v>417</v>
      </c>
      <c r="F42" t="s">
        <v>253</v>
      </c>
      <c r="G42" t="s">
        <v>496</v>
      </c>
      <c r="H42" t="s">
        <v>419</v>
      </c>
      <c r="I42" t="s">
        <v>420</v>
      </c>
      <c r="J42" s="1">
        <v>42220</v>
      </c>
      <c r="K42" s="6">
        <v>1049.5999999999999</v>
      </c>
    </row>
    <row r="43" spans="1:11" x14ac:dyDescent="0.25">
      <c r="A43" t="s">
        <v>413</v>
      </c>
      <c r="B43" t="s">
        <v>414</v>
      </c>
      <c r="C43" t="s">
        <v>415</v>
      </c>
      <c r="D43" t="s">
        <v>497</v>
      </c>
      <c r="E43" t="s">
        <v>498</v>
      </c>
      <c r="F43" t="s">
        <v>253</v>
      </c>
      <c r="G43" t="s">
        <v>499</v>
      </c>
      <c r="H43" t="s">
        <v>419</v>
      </c>
      <c r="I43" t="s">
        <v>500</v>
      </c>
      <c r="J43" s="1">
        <v>42226</v>
      </c>
      <c r="K43" s="6">
        <v>31350</v>
      </c>
    </row>
    <row r="44" spans="1:11" x14ac:dyDescent="0.25">
      <c r="A44" t="s">
        <v>413</v>
      </c>
      <c r="B44" t="s">
        <v>414</v>
      </c>
      <c r="C44" t="s">
        <v>415</v>
      </c>
      <c r="D44" t="s">
        <v>497</v>
      </c>
      <c r="E44" t="s">
        <v>498</v>
      </c>
      <c r="F44" t="s">
        <v>253</v>
      </c>
      <c r="G44" t="s">
        <v>501</v>
      </c>
      <c r="H44" t="s">
        <v>419</v>
      </c>
      <c r="I44" t="s">
        <v>500</v>
      </c>
      <c r="J44" s="1">
        <v>42226</v>
      </c>
      <c r="K44" s="6">
        <v>38950</v>
      </c>
    </row>
    <row r="45" spans="1:11" x14ac:dyDescent="0.25">
      <c r="A45" t="s">
        <v>413</v>
      </c>
      <c r="B45" t="s">
        <v>414</v>
      </c>
      <c r="C45" t="s">
        <v>415</v>
      </c>
      <c r="D45" t="s">
        <v>416</v>
      </c>
      <c r="E45" t="s">
        <v>417</v>
      </c>
      <c r="F45" t="s">
        <v>253</v>
      </c>
      <c r="G45" t="s">
        <v>502</v>
      </c>
      <c r="H45" t="s">
        <v>419</v>
      </c>
      <c r="I45" t="s">
        <v>420</v>
      </c>
      <c r="J45" s="1">
        <v>42279</v>
      </c>
      <c r="K45" s="6">
        <v>9450</v>
      </c>
    </row>
    <row r="46" spans="1:11" x14ac:dyDescent="0.25">
      <c r="A46" t="s">
        <v>413</v>
      </c>
      <c r="B46" t="s">
        <v>423</v>
      </c>
      <c r="C46" t="s">
        <v>424</v>
      </c>
      <c r="D46" t="s">
        <v>425</v>
      </c>
      <c r="E46" t="s">
        <v>426</v>
      </c>
      <c r="F46" t="s">
        <v>253</v>
      </c>
      <c r="G46" t="s">
        <v>503</v>
      </c>
      <c r="H46" t="s">
        <v>419</v>
      </c>
      <c r="I46" t="s">
        <v>504</v>
      </c>
      <c r="J46" s="1">
        <v>42290</v>
      </c>
      <c r="K46" s="6">
        <v>21322</v>
      </c>
    </row>
    <row r="47" spans="1:11" x14ac:dyDescent="0.25">
      <c r="A47" t="s">
        <v>413</v>
      </c>
      <c r="B47" t="s">
        <v>423</v>
      </c>
      <c r="C47" t="s">
        <v>424</v>
      </c>
      <c r="D47" t="s">
        <v>425</v>
      </c>
      <c r="E47" t="s">
        <v>426</v>
      </c>
      <c r="F47" t="s">
        <v>253</v>
      </c>
      <c r="G47" t="s">
        <v>505</v>
      </c>
      <c r="H47" t="s">
        <v>419</v>
      </c>
      <c r="I47" t="s">
        <v>504</v>
      </c>
      <c r="J47" s="1">
        <v>42290</v>
      </c>
      <c r="K47" s="6">
        <v>16995</v>
      </c>
    </row>
    <row r="48" spans="1:11" x14ac:dyDescent="0.25">
      <c r="A48" t="s">
        <v>413</v>
      </c>
      <c r="B48" t="s">
        <v>423</v>
      </c>
      <c r="C48" t="s">
        <v>424</v>
      </c>
      <c r="D48" t="s">
        <v>425</v>
      </c>
      <c r="E48" t="s">
        <v>426</v>
      </c>
      <c r="F48" t="s">
        <v>253</v>
      </c>
      <c r="G48" t="s">
        <v>506</v>
      </c>
      <c r="H48" t="s">
        <v>419</v>
      </c>
      <c r="I48" t="s">
        <v>504</v>
      </c>
      <c r="J48" s="1">
        <v>42290</v>
      </c>
      <c r="K48" s="6">
        <v>19651</v>
      </c>
    </row>
    <row r="49" spans="1:11" x14ac:dyDescent="0.25">
      <c r="A49" t="s">
        <v>413</v>
      </c>
      <c r="B49" t="s">
        <v>423</v>
      </c>
      <c r="C49" t="s">
        <v>424</v>
      </c>
      <c r="D49" t="s">
        <v>425</v>
      </c>
      <c r="E49" t="s">
        <v>426</v>
      </c>
      <c r="F49" t="s">
        <v>253</v>
      </c>
      <c r="G49" t="s">
        <v>503</v>
      </c>
      <c r="H49" t="s">
        <v>419</v>
      </c>
      <c r="I49" t="s">
        <v>504</v>
      </c>
      <c r="J49" s="1">
        <v>42290</v>
      </c>
      <c r="K49" s="6">
        <v>21322</v>
      </c>
    </row>
    <row r="50" spans="1:11" x14ac:dyDescent="0.25">
      <c r="A50" t="s">
        <v>413</v>
      </c>
      <c r="B50" t="s">
        <v>423</v>
      </c>
      <c r="C50" t="s">
        <v>424</v>
      </c>
      <c r="D50" t="s">
        <v>425</v>
      </c>
      <c r="E50" t="s">
        <v>426</v>
      </c>
      <c r="F50" t="s">
        <v>253</v>
      </c>
      <c r="G50" t="s">
        <v>505</v>
      </c>
      <c r="H50" t="s">
        <v>419</v>
      </c>
      <c r="I50" t="s">
        <v>504</v>
      </c>
      <c r="J50" s="1">
        <v>42290</v>
      </c>
      <c r="K50" s="6">
        <v>16995</v>
      </c>
    </row>
    <row r="51" spans="1:11" x14ac:dyDescent="0.25">
      <c r="A51" t="s">
        <v>413</v>
      </c>
      <c r="B51" t="s">
        <v>423</v>
      </c>
      <c r="C51" t="s">
        <v>424</v>
      </c>
      <c r="D51" t="s">
        <v>425</v>
      </c>
      <c r="E51" t="s">
        <v>426</v>
      </c>
      <c r="F51" t="s">
        <v>253</v>
      </c>
      <c r="G51" t="s">
        <v>503</v>
      </c>
      <c r="H51" t="s">
        <v>419</v>
      </c>
      <c r="I51" t="s">
        <v>504</v>
      </c>
      <c r="J51" s="1">
        <v>42290</v>
      </c>
      <c r="K51" s="6">
        <v>21322</v>
      </c>
    </row>
    <row r="52" spans="1:11" x14ac:dyDescent="0.25">
      <c r="A52" t="s">
        <v>413</v>
      </c>
      <c r="B52" t="s">
        <v>423</v>
      </c>
      <c r="C52" t="s">
        <v>424</v>
      </c>
      <c r="D52" t="s">
        <v>443</v>
      </c>
      <c r="E52" t="s">
        <v>444</v>
      </c>
      <c r="F52" t="s">
        <v>253</v>
      </c>
      <c r="G52" t="s">
        <v>507</v>
      </c>
      <c r="H52" t="s">
        <v>419</v>
      </c>
      <c r="I52" t="s">
        <v>508</v>
      </c>
      <c r="J52" s="1">
        <v>42291</v>
      </c>
      <c r="K52" s="6">
        <v>78275</v>
      </c>
    </row>
    <row r="53" spans="1:11" x14ac:dyDescent="0.25">
      <c r="A53" t="s">
        <v>413</v>
      </c>
      <c r="B53" t="s">
        <v>414</v>
      </c>
      <c r="C53" t="s">
        <v>415</v>
      </c>
      <c r="D53" t="s">
        <v>416</v>
      </c>
      <c r="E53" t="s">
        <v>417</v>
      </c>
      <c r="F53" t="s">
        <v>253</v>
      </c>
      <c r="G53" t="s">
        <v>509</v>
      </c>
      <c r="H53" t="s">
        <v>419</v>
      </c>
      <c r="I53" t="s">
        <v>422</v>
      </c>
      <c r="J53" s="1">
        <v>42305</v>
      </c>
      <c r="K53" s="6">
        <v>176000</v>
      </c>
    </row>
    <row r="54" spans="1:11" x14ac:dyDescent="0.25">
      <c r="A54" t="s">
        <v>413</v>
      </c>
      <c r="B54" t="s">
        <v>423</v>
      </c>
      <c r="C54" t="s">
        <v>424</v>
      </c>
      <c r="D54" t="s">
        <v>437</v>
      </c>
      <c r="E54" t="s">
        <v>438</v>
      </c>
      <c r="F54" t="s">
        <v>253</v>
      </c>
      <c r="G54" t="s">
        <v>510</v>
      </c>
      <c r="H54" t="s">
        <v>419</v>
      </c>
      <c r="I54" t="s">
        <v>511</v>
      </c>
      <c r="J54" s="1">
        <v>42313</v>
      </c>
      <c r="K54" s="6">
        <v>7603.5</v>
      </c>
    </row>
    <row r="55" spans="1:11" x14ac:dyDescent="0.25">
      <c r="A55" t="s">
        <v>413</v>
      </c>
      <c r="B55" t="s">
        <v>423</v>
      </c>
      <c r="C55" t="s">
        <v>424</v>
      </c>
      <c r="D55" t="s">
        <v>443</v>
      </c>
      <c r="E55" t="s">
        <v>444</v>
      </c>
      <c r="F55" t="s">
        <v>253</v>
      </c>
      <c r="G55" t="s">
        <v>512</v>
      </c>
      <c r="H55" t="s">
        <v>419</v>
      </c>
      <c r="I55" t="s">
        <v>513</v>
      </c>
      <c r="J55" s="1">
        <v>42317</v>
      </c>
      <c r="K55" s="6">
        <v>6693</v>
      </c>
    </row>
    <row r="56" spans="1:11" x14ac:dyDescent="0.25">
      <c r="A56" t="s">
        <v>413</v>
      </c>
      <c r="B56" t="s">
        <v>423</v>
      </c>
      <c r="C56" t="s">
        <v>424</v>
      </c>
      <c r="D56" t="s">
        <v>463</v>
      </c>
      <c r="E56" t="s">
        <v>464</v>
      </c>
      <c r="F56" t="s">
        <v>253</v>
      </c>
      <c r="G56" t="s">
        <v>514</v>
      </c>
      <c r="H56" t="s">
        <v>318</v>
      </c>
      <c r="I56" t="s">
        <v>515</v>
      </c>
      <c r="J56" s="1">
        <v>42325</v>
      </c>
      <c r="K56" s="6">
        <v>1947</v>
      </c>
    </row>
    <row r="57" spans="1:11" x14ac:dyDescent="0.25">
      <c r="A57" t="s">
        <v>413</v>
      </c>
      <c r="B57" t="s">
        <v>423</v>
      </c>
      <c r="C57" t="s">
        <v>424</v>
      </c>
      <c r="D57" t="s">
        <v>463</v>
      </c>
      <c r="E57" t="s">
        <v>464</v>
      </c>
      <c r="F57" t="s">
        <v>253</v>
      </c>
      <c r="G57" t="s">
        <v>516</v>
      </c>
      <c r="H57" t="s">
        <v>318</v>
      </c>
      <c r="I57" t="s">
        <v>517</v>
      </c>
      <c r="J57" s="1">
        <v>42326</v>
      </c>
      <c r="K57" s="6">
        <v>11745</v>
      </c>
    </row>
    <row r="58" spans="1:11" x14ac:dyDescent="0.25">
      <c r="A58" t="s">
        <v>413</v>
      </c>
      <c r="B58" t="s">
        <v>414</v>
      </c>
      <c r="C58" t="s">
        <v>415</v>
      </c>
      <c r="D58" t="s">
        <v>518</v>
      </c>
      <c r="E58" t="s">
        <v>519</v>
      </c>
      <c r="F58" t="s">
        <v>253</v>
      </c>
      <c r="G58" t="s">
        <v>520</v>
      </c>
      <c r="H58" t="s">
        <v>419</v>
      </c>
      <c r="I58" t="s">
        <v>521</v>
      </c>
      <c r="J58" s="1">
        <v>42356</v>
      </c>
      <c r="K58" s="6">
        <v>5400</v>
      </c>
    </row>
    <row r="59" spans="1:11" x14ac:dyDescent="0.25">
      <c r="A59" t="s">
        <v>413</v>
      </c>
      <c r="B59" t="s">
        <v>423</v>
      </c>
      <c r="C59" t="s">
        <v>424</v>
      </c>
      <c r="D59" t="s">
        <v>443</v>
      </c>
      <c r="E59" t="s">
        <v>444</v>
      </c>
      <c r="F59" t="s">
        <v>253</v>
      </c>
      <c r="G59" t="s">
        <v>522</v>
      </c>
      <c r="H59" t="s">
        <v>419</v>
      </c>
      <c r="I59" t="s">
        <v>523</v>
      </c>
      <c r="J59" s="1">
        <v>42360</v>
      </c>
      <c r="K59" s="6">
        <v>5022</v>
      </c>
    </row>
  </sheetData>
  <hyperlinks>
    <hyperlink ref="F1" location="ToC!A1" display="Return to ToC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B1" sqref="B1"/>
    </sheetView>
  </sheetViews>
  <sheetFormatPr defaultRowHeight="15" x14ac:dyDescent="0.25"/>
  <cols>
    <col min="1" max="1" width="12.85546875" customWidth="1"/>
    <col min="2" max="2" width="14.5703125" bestFit="1" customWidth="1"/>
    <col min="3" max="4" width="12.85546875" customWidth="1"/>
    <col min="5" max="5" width="6.42578125" customWidth="1"/>
    <col min="6" max="6" width="14.140625" bestFit="1" customWidth="1"/>
    <col min="7" max="8" width="10.7109375" customWidth="1"/>
  </cols>
  <sheetData>
    <row r="1" spans="1:8" x14ac:dyDescent="0.25">
      <c r="B1" s="29" t="s">
        <v>398</v>
      </c>
    </row>
    <row r="5" spans="1:8" x14ac:dyDescent="0.25">
      <c r="A5" t="s">
        <v>550</v>
      </c>
      <c r="B5" t="s">
        <v>557</v>
      </c>
      <c r="C5" t="s">
        <v>553</v>
      </c>
      <c r="D5" t="s">
        <v>558</v>
      </c>
      <c r="F5" s="36" t="s">
        <v>550</v>
      </c>
      <c r="G5" s="37" t="s">
        <v>551</v>
      </c>
      <c r="H5" s="37" t="s">
        <v>552</v>
      </c>
    </row>
    <row r="6" spans="1:8" x14ac:dyDescent="0.25">
      <c r="A6" t="s">
        <v>551</v>
      </c>
      <c r="F6" s="38" t="s">
        <v>559</v>
      </c>
      <c r="G6" s="6">
        <v>200</v>
      </c>
      <c r="H6" s="6">
        <v>500</v>
      </c>
    </row>
    <row r="7" spans="1:8" x14ac:dyDescent="0.25">
      <c r="A7" t="s">
        <v>552</v>
      </c>
      <c r="F7" s="39" t="s">
        <v>560</v>
      </c>
      <c r="G7" s="6">
        <v>400</v>
      </c>
      <c r="H7" s="6">
        <v>750</v>
      </c>
    </row>
    <row r="8" spans="1:8" x14ac:dyDescent="0.25">
      <c r="F8" s="39" t="s">
        <v>558</v>
      </c>
      <c r="G8" s="6">
        <v>300</v>
      </c>
      <c r="H8" s="6">
        <v>600</v>
      </c>
    </row>
    <row r="9" spans="1:8" x14ac:dyDescent="0.25">
      <c r="F9" s="39" t="s">
        <v>561</v>
      </c>
      <c r="G9" s="6">
        <v>325</v>
      </c>
      <c r="H9" s="6">
        <v>550</v>
      </c>
    </row>
    <row r="10" spans="1:8" x14ac:dyDescent="0.25">
      <c r="F10" s="39" t="s">
        <v>562</v>
      </c>
      <c r="G10" s="6">
        <v>250</v>
      </c>
      <c r="H10" s="6">
        <v>500</v>
      </c>
    </row>
    <row r="11" spans="1:8" x14ac:dyDescent="0.25">
      <c r="F11" s="39" t="s">
        <v>563</v>
      </c>
      <c r="G11" s="6">
        <v>350</v>
      </c>
      <c r="H11" s="6">
        <v>650</v>
      </c>
    </row>
    <row r="12" spans="1:8" x14ac:dyDescent="0.25">
      <c r="F12" s="39" t="s">
        <v>553</v>
      </c>
      <c r="G12" s="6">
        <v>375</v>
      </c>
      <c r="H12" s="6">
        <v>600</v>
      </c>
    </row>
    <row r="13" spans="1:8" x14ac:dyDescent="0.25">
      <c r="F13" s="39" t="s">
        <v>564</v>
      </c>
      <c r="G13" s="6">
        <v>175</v>
      </c>
      <c r="H13" s="6">
        <v>575</v>
      </c>
    </row>
    <row r="14" spans="1:8" x14ac:dyDescent="0.25">
      <c r="F14" s="39" t="s">
        <v>557</v>
      </c>
      <c r="G14" s="6">
        <v>375</v>
      </c>
      <c r="H14" s="6">
        <v>700</v>
      </c>
    </row>
    <row r="17" spans="6:6" x14ac:dyDescent="0.25">
      <c r="F17" t="s">
        <v>556</v>
      </c>
    </row>
  </sheetData>
  <hyperlinks>
    <hyperlink ref="B1" location="ToC!A1" display="Return to ToC"/>
  </hyperlink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2"/>
  <sheetViews>
    <sheetView workbookViewId="0">
      <selection activeCell="C1" sqref="C1"/>
    </sheetView>
  </sheetViews>
  <sheetFormatPr defaultRowHeight="15" x14ac:dyDescent="0.25"/>
  <cols>
    <col min="1" max="1" width="14" bestFit="1" customWidth="1"/>
    <col min="3" max="7" width="9.7109375" bestFit="1" customWidth="1"/>
    <col min="8" max="10" width="10.7109375" bestFit="1" customWidth="1"/>
    <col min="11" max="11" width="9.7109375" bestFit="1" customWidth="1"/>
    <col min="12" max="14" width="10.7109375" bestFit="1" customWidth="1"/>
    <col min="15" max="15" width="9.7109375" bestFit="1" customWidth="1"/>
    <col min="16" max="18" width="10.7109375" bestFit="1" customWidth="1"/>
    <col min="19" max="20" width="8.7109375" bestFit="1" customWidth="1"/>
    <col min="21" max="23" width="9.7109375" bestFit="1" customWidth="1"/>
    <col min="24" max="24" width="8.7109375" bestFit="1" customWidth="1"/>
    <col min="25" max="27" width="9.7109375" bestFit="1" customWidth="1"/>
    <col min="28" max="28" width="8.7109375" bestFit="1" customWidth="1"/>
    <col min="29" max="31" width="9.7109375" bestFit="1" customWidth="1"/>
    <col min="32" max="33" width="8.7109375" bestFit="1" customWidth="1"/>
    <col min="34" max="36" width="9.7109375" bestFit="1" customWidth="1"/>
    <col min="37" max="37" width="8.7109375" bestFit="1" customWidth="1"/>
    <col min="38" max="40" width="9.7109375" bestFit="1" customWidth="1"/>
    <col min="41" max="41" width="8.7109375" bestFit="1" customWidth="1"/>
    <col min="42" max="44" width="9.7109375" bestFit="1" customWidth="1"/>
    <col min="45" max="46" width="8.7109375" bestFit="1" customWidth="1"/>
    <col min="47" max="49" width="9.7109375" bestFit="1" customWidth="1"/>
    <col min="50" max="50" width="8.7109375" bestFit="1" customWidth="1"/>
    <col min="51" max="53" width="9.7109375" bestFit="1" customWidth="1"/>
  </cols>
  <sheetData>
    <row r="1" spans="1:54" x14ac:dyDescent="0.25">
      <c r="C1" s="29" t="s">
        <v>398</v>
      </c>
    </row>
    <row r="2" spans="1:54" x14ac:dyDescent="0.25">
      <c r="A2" t="s">
        <v>391</v>
      </c>
      <c r="B2">
        <f>MONTH(B5)</f>
        <v>9</v>
      </c>
      <c r="C2">
        <f t="shared" ref="C2:N2" si="0">MONTH(C5)</f>
        <v>9</v>
      </c>
      <c r="D2">
        <f t="shared" si="0"/>
        <v>9</v>
      </c>
      <c r="E2">
        <f t="shared" si="0"/>
        <v>9</v>
      </c>
      <c r="F2">
        <f t="shared" si="0"/>
        <v>10</v>
      </c>
      <c r="G2">
        <f t="shared" si="0"/>
        <v>10</v>
      </c>
      <c r="H2">
        <f t="shared" si="0"/>
        <v>10</v>
      </c>
      <c r="I2">
        <f t="shared" si="0"/>
        <v>10</v>
      </c>
      <c r="J2">
        <f t="shared" si="0"/>
        <v>10</v>
      </c>
      <c r="K2">
        <f t="shared" si="0"/>
        <v>11</v>
      </c>
      <c r="L2">
        <f t="shared" si="0"/>
        <v>11</v>
      </c>
      <c r="M2">
        <f t="shared" si="0"/>
        <v>11</v>
      </c>
      <c r="N2">
        <f t="shared" si="0"/>
        <v>11</v>
      </c>
      <c r="O2">
        <f t="shared" ref="O2:AA2" si="1">MONTH(O5)</f>
        <v>12</v>
      </c>
      <c r="P2">
        <f t="shared" si="1"/>
        <v>12</v>
      </c>
      <c r="Q2">
        <f t="shared" si="1"/>
        <v>12</v>
      </c>
      <c r="R2">
        <f t="shared" si="1"/>
        <v>12</v>
      </c>
      <c r="S2">
        <f t="shared" si="1"/>
        <v>1</v>
      </c>
      <c r="T2">
        <f t="shared" si="1"/>
        <v>1</v>
      </c>
      <c r="U2">
        <f t="shared" si="1"/>
        <v>1</v>
      </c>
      <c r="V2">
        <f t="shared" si="1"/>
        <v>1</v>
      </c>
      <c r="W2">
        <f t="shared" si="1"/>
        <v>1</v>
      </c>
      <c r="X2">
        <f t="shared" si="1"/>
        <v>2</v>
      </c>
      <c r="Y2">
        <f t="shared" si="1"/>
        <v>2</v>
      </c>
      <c r="Z2">
        <f t="shared" si="1"/>
        <v>2</v>
      </c>
      <c r="AA2">
        <f t="shared" si="1"/>
        <v>2</v>
      </c>
      <c r="AB2">
        <f t="shared" ref="AB2:BB2" si="2">MONTH(AB5)</f>
        <v>3</v>
      </c>
      <c r="AC2">
        <f t="shared" si="2"/>
        <v>3</v>
      </c>
      <c r="AD2">
        <f t="shared" si="2"/>
        <v>3</v>
      </c>
      <c r="AE2">
        <f t="shared" si="2"/>
        <v>3</v>
      </c>
      <c r="AF2">
        <f t="shared" si="2"/>
        <v>4</v>
      </c>
      <c r="AG2">
        <f t="shared" si="2"/>
        <v>4</v>
      </c>
      <c r="AH2">
        <f t="shared" si="2"/>
        <v>4</v>
      </c>
      <c r="AI2">
        <f t="shared" si="2"/>
        <v>4</v>
      </c>
      <c r="AJ2">
        <f t="shared" si="2"/>
        <v>4</v>
      </c>
      <c r="AK2">
        <f t="shared" si="2"/>
        <v>5</v>
      </c>
      <c r="AL2">
        <f t="shared" si="2"/>
        <v>5</v>
      </c>
      <c r="AM2">
        <f t="shared" si="2"/>
        <v>5</v>
      </c>
      <c r="AN2">
        <f t="shared" si="2"/>
        <v>5</v>
      </c>
      <c r="AO2">
        <f t="shared" si="2"/>
        <v>6</v>
      </c>
      <c r="AP2">
        <f t="shared" si="2"/>
        <v>6</v>
      </c>
      <c r="AQ2">
        <f t="shared" si="2"/>
        <v>6</v>
      </c>
      <c r="AR2">
        <f t="shared" si="2"/>
        <v>6</v>
      </c>
      <c r="AS2">
        <f t="shared" si="2"/>
        <v>7</v>
      </c>
      <c r="AT2">
        <f t="shared" si="2"/>
        <v>7</v>
      </c>
      <c r="AU2">
        <f t="shared" si="2"/>
        <v>7</v>
      </c>
      <c r="AV2">
        <f t="shared" si="2"/>
        <v>7</v>
      </c>
      <c r="AW2">
        <f t="shared" si="2"/>
        <v>7</v>
      </c>
      <c r="AX2">
        <f t="shared" si="2"/>
        <v>8</v>
      </c>
      <c r="AY2">
        <f t="shared" si="2"/>
        <v>8</v>
      </c>
      <c r="AZ2">
        <f t="shared" si="2"/>
        <v>8</v>
      </c>
      <c r="BA2">
        <f t="shared" si="2"/>
        <v>8</v>
      </c>
      <c r="BB2">
        <f t="shared" si="2"/>
        <v>9</v>
      </c>
    </row>
    <row r="3" spans="1:54" x14ac:dyDescent="0.25">
      <c r="A3" t="s">
        <v>565</v>
      </c>
      <c r="B3">
        <f>WEEKNUM(B5,2)</f>
        <v>36</v>
      </c>
      <c r="C3">
        <f t="shared" ref="C3:N3" si="3">WEEKNUM(C5,2)</f>
        <v>37</v>
      </c>
      <c r="D3">
        <f t="shared" si="3"/>
        <v>38</v>
      </c>
      <c r="E3">
        <f t="shared" si="3"/>
        <v>39</v>
      </c>
      <c r="F3">
        <f t="shared" si="3"/>
        <v>40</v>
      </c>
      <c r="G3">
        <f t="shared" si="3"/>
        <v>41</v>
      </c>
      <c r="H3">
        <f t="shared" si="3"/>
        <v>42</v>
      </c>
      <c r="I3">
        <f t="shared" si="3"/>
        <v>43</v>
      </c>
      <c r="J3">
        <f t="shared" si="3"/>
        <v>44</v>
      </c>
      <c r="K3">
        <f t="shared" si="3"/>
        <v>45</v>
      </c>
      <c r="L3">
        <f t="shared" si="3"/>
        <v>46</v>
      </c>
      <c r="M3">
        <f t="shared" si="3"/>
        <v>47</v>
      </c>
      <c r="N3">
        <f t="shared" si="3"/>
        <v>48</v>
      </c>
      <c r="O3">
        <f t="shared" ref="O3:AA3" si="4">WEEKNUM(O5,2)</f>
        <v>49</v>
      </c>
      <c r="P3">
        <f t="shared" si="4"/>
        <v>50</v>
      </c>
      <c r="Q3">
        <f t="shared" si="4"/>
        <v>51</v>
      </c>
      <c r="R3">
        <f t="shared" si="4"/>
        <v>52</v>
      </c>
      <c r="S3">
        <f t="shared" si="4"/>
        <v>1</v>
      </c>
      <c r="T3">
        <f t="shared" si="4"/>
        <v>2</v>
      </c>
      <c r="U3">
        <f t="shared" si="4"/>
        <v>3</v>
      </c>
      <c r="V3">
        <f t="shared" si="4"/>
        <v>4</v>
      </c>
      <c r="W3">
        <f t="shared" si="4"/>
        <v>5</v>
      </c>
      <c r="X3">
        <f t="shared" si="4"/>
        <v>6</v>
      </c>
      <c r="Y3">
        <f t="shared" si="4"/>
        <v>7</v>
      </c>
      <c r="Z3">
        <f t="shared" si="4"/>
        <v>8</v>
      </c>
      <c r="AA3">
        <f t="shared" si="4"/>
        <v>9</v>
      </c>
      <c r="AB3">
        <f t="shared" ref="AB3:BB3" si="5">WEEKNUM(AB5,2)</f>
        <v>10</v>
      </c>
      <c r="AC3">
        <f t="shared" si="5"/>
        <v>11</v>
      </c>
      <c r="AD3">
        <f t="shared" si="5"/>
        <v>12</v>
      </c>
      <c r="AE3">
        <f t="shared" si="5"/>
        <v>13</v>
      </c>
      <c r="AF3">
        <f t="shared" si="5"/>
        <v>14</v>
      </c>
      <c r="AG3">
        <f t="shared" si="5"/>
        <v>15</v>
      </c>
      <c r="AH3">
        <f t="shared" si="5"/>
        <v>16</v>
      </c>
      <c r="AI3">
        <f t="shared" si="5"/>
        <v>17</v>
      </c>
      <c r="AJ3">
        <f t="shared" si="5"/>
        <v>18</v>
      </c>
      <c r="AK3">
        <f t="shared" si="5"/>
        <v>19</v>
      </c>
      <c r="AL3">
        <f t="shared" si="5"/>
        <v>20</v>
      </c>
      <c r="AM3">
        <f t="shared" si="5"/>
        <v>21</v>
      </c>
      <c r="AN3">
        <f t="shared" si="5"/>
        <v>22</v>
      </c>
      <c r="AO3">
        <f t="shared" si="5"/>
        <v>23</v>
      </c>
      <c r="AP3">
        <f t="shared" si="5"/>
        <v>24</v>
      </c>
      <c r="AQ3">
        <f t="shared" si="5"/>
        <v>25</v>
      </c>
      <c r="AR3">
        <f t="shared" si="5"/>
        <v>26</v>
      </c>
      <c r="AS3">
        <f t="shared" si="5"/>
        <v>27</v>
      </c>
      <c r="AT3">
        <f t="shared" si="5"/>
        <v>28</v>
      </c>
      <c r="AU3">
        <f t="shared" si="5"/>
        <v>29</v>
      </c>
      <c r="AV3">
        <f t="shared" si="5"/>
        <v>30</v>
      </c>
      <c r="AW3">
        <f t="shared" si="5"/>
        <v>31</v>
      </c>
      <c r="AX3">
        <f t="shared" si="5"/>
        <v>32</v>
      </c>
      <c r="AY3">
        <f t="shared" si="5"/>
        <v>33</v>
      </c>
      <c r="AZ3">
        <f t="shared" si="5"/>
        <v>34</v>
      </c>
      <c r="BA3">
        <f t="shared" si="5"/>
        <v>35</v>
      </c>
      <c r="BB3">
        <f t="shared" si="5"/>
        <v>36</v>
      </c>
    </row>
    <row r="4" spans="1:54" x14ac:dyDescent="0.25">
      <c r="A4" t="s">
        <v>566</v>
      </c>
      <c r="B4">
        <f>CHOOSE(TEXT(B5,"m"),3,3,3,4,4,4,1,1,1,2,2,2)</f>
        <v>1</v>
      </c>
      <c r="C4">
        <f t="shared" ref="C4:BB4" si="6">CHOOSE(TEXT(C5,"m"),3,3,3,4,4,4,1,1,1,2,2,2)</f>
        <v>1</v>
      </c>
      <c r="D4">
        <f t="shared" si="6"/>
        <v>1</v>
      </c>
      <c r="E4">
        <f t="shared" si="6"/>
        <v>1</v>
      </c>
      <c r="F4">
        <f t="shared" si="6"/>
        <v>2</v>
      </c>
      <c r="G4">
        <f t="shared" si="6"/>
        <v>2</v>
      </c>
      <c r="H4">
        <f t="shared" si="6"/>
        <v>2</v>
      </c>
      <c r="I4">
        <f t="shared" si="6"/>
        <v>2</v>
      </c>
      <c r="J4">
        <f t="shared" si="6"/>
        <v>2</v>
      </c>
      <c r="K4">
        <f t="shared" si="6"/>
        <v>2</v>
      </c>
      <c r="L4">
        <f t="shared" si="6"/>
        <v>2</v>
      </c>
      <c r="M4">
        <f t="shared" si="6"/>
        <v>2</v>
      </c>
      <c r="N4">
        <f t="shared" si="6"/>
        <v>2</v>
      </c>
      <c r="O4">
        <f t="shared" si="6"/>
        <v>2</v>
      </c>
      <c r="P4">
        <f t="shared" si="6"/>
        <v>2</v>
      </c>
      <c r="Q4">
        <f t="shared" si="6"/>
        <v>2</v>
      </c>
      <c r="R4">
        <f t="shared" si="6"/>
        <v>2</v>
      </c>
      <c r="S4">
        <f t="shared" si="6"/>
        <v>3</v>
      </c>
      <c r="T4">
        <f t="shared" si="6"/>
        <v>3</v>
      </c>
      <c r="U4">
        <f t="shared" si="6"/>
        <v>3</v>
      </c>
      <c r="V4">
        <f t="shared" si="6"/>
        <v>3</v>
      </c>
      <c r="W4">
        <f t="shared" si="6"/>
        <v>3</v>
      </c>
      <c r="X4">
        <f t="shared" si="6"/>
        <v>3</v>
      </c>
      <c r="Y4">
        <f t="shared" si="6"/>
        <v>3</v>
      </c>
      <c r="Z4">
        <f t="shared" si="6"/>
        <v>3</v>
      </c>
      <c r="AA4">
        <f t="shared" si="6"/>
        <v>3</v>
      </c>
      <c r="AB4">
        <f t="shared" si="6"/>
        <v>3</v>
      </c>
      <c r="AC4">
        <f t="shared" si="6"/>
        <v>3</v>
      </c>
      <c r="AD4">
        <f t="shared" si="6"/>
        <v>3</v>
      </c>
      <c r="AE4">
        <f t="shared" si="6"/>
        <v>3</v>
      </c>
      <c r="AF4">
        <f t="shared" si="6"/>
        <v>4</v>
      </c>
      <c r="AG4">
        <f t="shared" si="6"/>
        <v>4</v>
      </c>
      <c r="AH4">
        <f t="shared" si="6"/>
        <v>4</v>
      </c>
      <c r="AI4">
        <f t="shared" si="6"/>
        <v>4</v>
      </c>
      <c r="AJ4">
        <f t="shared" si="6"/>
        <v>4</v>
      </c>
      <c r="AK4">
        <f t="shared" si="6"/>
        <v>4</v>
      </c>
      <c r="AL4">
        <f t="shared" si="6"/>
        <v>4</v>
      </c>
      <c r="AM4">
        <f t="shared" si="6"/>
        <v>4</v>
      </c>
      <c r="AN4">
        <f t="shared" si="6"/>
        <v>4</v>
      </c>
      <c r="AO4">
        <f t="shared" si="6"/>
        <v>4</v>
      </c>
      <c r="AP4">
        <f t="shared" si="6"/>
        <v>4</v>
      </c>
      <c r="AQ4">
        <f t="shared" si="6"/>
        <v>4</v>
      </c>
      <c r="AR4">
        <f t="shared" si="6"/>
        <v>4</v>
      </c>
      <c r="AS4">
        <f t="shared" si="6"/>
        <v>1</v>
      </c>
      <c r="AT4">
        <f t="shared" si="6"/>
        <v>1</v>
      </c>
      <c r="AU4">
        <f t="shared" si="6"/>
        <v>1</v>
      </c>
      <c r="AV4">
        <f t="shared" si="6"/>
        <v>1</v>
      </c>
      <c r="AW4">
        <f t="shared" si="6"/>
        <v>1</v>
      </c>
      <c r="AX4">
        <f t="shared" si="6"/>
        <v>1</v>
      </c>
      <c r="AY4">
        <f t="shared" si="6"/>
        <v>1</v>
      </c>
      <c r="AZ4">
        <f t="shared" si="6"/>
        <v>1</v>
      </c>
      <c r="BA4">
        <f t="shared" si="6"/>
        <v>1</v>
      </c>
      <c r="BB4">
        <f t="shared" si="6"/>
        <v>1</v>
      </c>
    </row>
    <row r="5" spans="1:54" x14ac:dyDescent="0.25">
      <c r="A5" t="s">
        <v>567</v>
      </c>
      <c r="B5" s="1">
        <v>42617</v>
      </c>
      <c r="C5" s="1">
        <f>B5+7</f>
        <v>42624</v>
      </c>
      <c r="D5" s="1">
        <f t="shared" ref="D5:N5" si="7">C5+7</f>
        <v>42631</v>
      </c>
      <c r="E5" s="1">
        <f t="shared" si="7"/>
        <v>42638</v>
      </c>
      <c r="F5" s="1">
        <f t="shared" si="7"/>
        <v>42645</v>
      </c>
      <c r="G5" s="1">
        <f t="shared" si="7"/>
        <v>42652</v>
      </c>
      <c r="H5" s="1">
        <f t="shared" si="7"/>
        <v>42659</v>
      </c>
      <c r="I5" s="1">
        <f t="shared" si="7"/>
        <v>42666</v>
      </c>
      <c r="J5" s="1">
        <f t="shared" si="7"/>
        <v>42673</v>
      </c>
      <c r="K5" s="1">
        <f t="shared" si="7"/>
        <v>42680</v>
      </c>
      <c r="L5" s="1">
        <f t="shared" si="7"/>
        <v>42687</v>
      </c>
      <c r="M5" s="1">
        <f t="shared" si="7"/>
        <v>42694</v>
      </c>
      <c r="N5" s="1">
        <f t="shared" si="7"/>
        <v>42701</v>
      </c>
      <c r="O5" s="1">
        <f t="shared" ref="O5" si="8">N5+7</f>
        <v>42708</v>
      </c>
      <c r="P5" s="1">
        <f t="shared" ref="P5" si="9">O5+7</f>
        <v>42715</v>
      </c>
      <c r="Q5" s="1">
        <f t="shared" ref="Q5" si="10">P5+7</f>
        <v>42722</v>
      </c>
      <c r="R5" s="1">
        <f t="shared" ref="R5" si="11">Q5+7</f>
        <v>42729</v>
      </c>
      <c r="S5" s="1">
        <f t="shared" ref="S5" si="12">R5+7</f>
        <v>42736</v>
      </c>
      <c r="T5" s="1">
        <f t="shared" ref="T5" si="13">S5+7</f>
        <v>42743</v>
      </c>
      <c r="U5" s="1">
        <f t="shared" ref="U5" si="14">T5+7</f>
        <v>42750</v>
      </c>
      <c r="V5" s="1">
        <f t="shared" ref="V5" si="15">U5+7</f>
        <v>42757</v>
      </c>
      <c r="W5" s="1">
        <f t="shared" ref="W5" si="16">V5+7</f>
        <v>42764</v>
      </c>
      <c r="X5" s="1">
        <f t="shared" ref="X5" si="17">W5+7</f>
        <v>42771</v>
      </c>
      <c r="Y5" s="1">
        <f t="shared" ref="Y5" si="18">X5+7</f>
        <v>42778</v>
      </c>
      <c r="Z5" s="1">
        <f t="shared" ref="Z5" si="19">Y5+7</f>
        <v>42785</v>
      </c>
      <c r="AA5" s="1">
        <f t="shared" ref="AA5" si="20">Z5+7</f>
        <v>42792</v>
      </c>
      <c r="AB5" s="1">
        <f t="shared" ref="AB5" si="21">AA5+7</f>
        <v>42799</v>
      </c>
      <c r="AC5" s="1">
        <f t="shared" ref="AC5" si="22">AB5+7</f>
        <v>42806</v>
      </c>
      <c r="AD5" s="1">
        <f t="shared" ref="AD5" si="23">AC5+7</f>
        <v>42813</v>
      </c>
      <c r="AE5" s="1">
        <f t="shared" ref="AE5" si="24">AD5+7</f>
        <v>42820</v>
      </c>
      <c r="AF5" s="1">
        <f t="shared" ref="AF5" si="25">AE5+7</f>
        <v>42827</v>
      </c>
      <c r="AG5" s="1">
        <f t="shared" ref="AG5" si="26">AF5+7</f>
        <v>42834</v>
      </c>
      <c r="AH5" s="1">
        <f t="shared" ref="AH5" si="27">AG5+7</f>
        <v>42841</v>
      </c>
      <c r="AI5" s="1">
        <f t="shared" ref="AI5" si="28">AH5+7</f>
        <v>42848</v>
      </c>
      <c r="AJ5" s="1">
        <f t="shared" ref="AJ5" si="29">AI5+7</f>
        <v>42855</v>
      </c>
      <c r="AK5" s="1">
        <f t="shared" ref="AK5" si="30">AJ5+7</f>
        <v>42862</v>
      </c>
      <c r="AL5" s="1">
        <f t="shared" ref="AL5" si="31">AK5+7</f>
        <v>42869</v>
      </c>
      <c r="AM5" s="1">
        <f t="shared" ref="AM5" si="32">AL5+7</f>
        <v>42876</v>
      </c>
      <c r="AN5" s="1">
        <f t="shared" ref="AN5" si="33">AM5+7</f>
        <v>42883</v>
      </c>
      <c r="AO5" s="1">
        <f t="shared" ref="AO5" si="34">AN5+7</f>
        <v>42890</v>
      </c>
      <c r="AP5" s="1">
        <f t="shared" ref="AP5" si="35">AO5+7</f>
        <v>42897</v>
      </c>
      <c r="AQ5" s="1">
        <f t="shared" ref="AQ5" si="36">AP5+7</f>
        <v>42904</v>
      </c>
      <c r="AR5" s="1">
        <f t="shared" ref="AR5" si="37">AQ5+7</f>
        <v>42911</v>
      </c>
      <c r="AS5" s="1">
        <f t="shared" ref="AS5" si="38">AR5+7</f>
        <v>42918</v>
      </c>
      <c r="AT5" s="1">
        <f t="shared" ref="AT5" si="39">AS5+7</f>
        <v>42925</v>
      </c>
      <c r="AU5" s="1">
        <f t="shared" ref="AU5" si="40">AT5+7</f>
        <v>42932</v>
      </c>
      <c r="AV5" s="1">
        <f t="shared" ref="AV5" si="41">AU5+7</f>
        <v>42939</v>
      </c>
      <c r="AW5" s="1">
        <f t="shared" ref="AW5" si="42">AV5+7</f>
        <v>42946</v>
      </c>
      <c r="AX5" s="1">
        <f t="shared" ref="AX5" si="43">AW5+7</f>
        <v>42953</v>
      </c>
      <c r="AY5" s="1">
        <f t="shared" ref="AY5" si="44">AX5+7</f>
        <v>42960</v>
      </c>
      <c r="AZ5" s="1">
        <f t="shared" ref="AZ5" si="45">AY5+7</f>
        <v>42967</v>
      </c>
      <c r="BA5" s="1">
        <f t="shared" ref="BA5" si="46">AZ5+7</f>
        <v>42974</v>
      </c>
      <c r="BB5" s="1">
        <f t="shared" ref="BB5" si="47">BA5+7</f>
        <v>42981</v>
      </c>
    </row>
    <row r="6" spans="1:54" x14ac:dyDescent="0.25">
      <c r="A6" t="s">
        <v>568</v>
      </c>
    </row>
    <row r="7" spans="1:54" x14ac:dyDescent="0.25">
      <c r="A7" t="s">
        <v>569</v>
      </c>
      <c r="B7" s="42">
        <v>1</v>
      </c>
      <c r="C7" s="42">
        <v>5</v>
      </c>
      <c r="D7" s="42">
        <v>2</v>
      </c>
      <c r="E7" s="42">
        <v>7</v>
      </c>
      <c r="F7" s="42">
        <v>7</v>
      </c>
      <c r="G7" s="42">
        <v>7</v>
      </c>
      <c r="H7" s="42">
        <v>7</v>
      </c>
      <c r="I7" s="42">
        <v>7</v>
      </c>
      <c r="J7" s="42">
        <v>5</v>
      </c>
      <c r="K7" s="42">
        <v>2</v>
      </c>
      <c r="L7" s="42">
        <v>6</v>
      </c>
      <c r="M7" s="42">
        <v>6</v>
      </c>
      <c r="N7" s="42">
        <v>8</v>
      </c>
      <c r="O7" s="42">
        <v>4</v>
      </c>
      <c r="P7" s="42">
        <v>4</v>
      </c>
      <c r="Q7" s="42">
        <v>2</v>
      </c>
      <c r="R7" s="42">
        <v>3</v>
      </c>
      <c r="S7" s="42">
        <v>7</v>
      </c>
      <c r="T7" s="42">
        <v>4</v>
      </c>
      <c r="U7" s="42">
        <v>3</v>
      </c>
      <c r="V7" s="42">
        <v>7</v>
      </c>
      <c r="W7" s="42">
        <v>2</v>
      </c>
      <c r="X7" s="42">
        <v>8</v>
      </c>
      <c r="Y7" s="42">
        <v>2</v>
      </c>
      <c r="Z7" s="42">
        <v>4</v>
      </c>
      <c r="AA7" s="42">
        <v>7</v>
      </c>
      <c r="AB7" s="42">
        <v>5</v>
      </c>
      <c r="AC7" s="42">
        <v>2</v>
      </c>
      <c r="AD7" s="42">
        <v>8</v>
      </c>
      <c r="AE7" s="42">
        <v>7</v>
      </c>
      <c r="AF7" s="42">
        <v>1</v>
      </c>
      <c r="AG7" s="42">
        <v>4</v>
      </c>
      <c r="AH7" s="42">
        <v>8</v>
      </c>
      <c r="AI7" s="42">
        <v>3</v>
      </c>
      <c r="AJ7" s="42">
        <v>6</v>
      </c>
      <c r="AK7" s="42">
        <v>4</v>
      </c>
      <c r="AL7" s="42">
        <v>3</v>
      </c>
      <c r="AM7" s="42">
        <v>0</v>
      </c>
      <c r="AN7" s="42">
        <v>4</v>
      </c>
      <c r="AO7" s="42">
        <v>2</v>
      </c>
      <c r="AP7" s="42">
        <v>1</v>
      </c>
      <c r="AQ7" s="42">
        <v>2</v>
      </c>
      <c r="AR7" s="42">
        <v>3</v>
      </c>
      <c r="AS7" s="42">
        <v>5</v>
      </c>
      <c r="AT7" s="42">
        <v>5</v>
      </c>
      <c r="AU7" s="42">
        <v>5</v>
      </c>
      <c r="AV7" s="42">
        <v>8</v>
      </c>
      <c r="AW7" s="42">
        <v>5</v>
      </c>
      <c r="AX7" s="42">
        <v>1</v>
      </c>
      <c r="AY7" s="42">
        <v>8</v>
      </c>
      <c r="AZ7" s="42">
        <v>5</v>
      </c>
      <c r="BA7" s="42">
        <v>6</v>
      </c>
      <c r="BB7" s="42">
        <v>5</v>
      </c>
    </row>
    <row r="8" spans="1:54" x14ac:dyDescent="0.25">
      <c r="A8" t="s">
        <v>570</v>
      </c>
      <c r="B8" s="42">
        <v>3</v>
      </c>
      <c r="C8" s="42">
        <v>3</v>
      </c>
      <c r="D8" s="42">
        <v>5</v>
      </c>
      <c r="E8" s="42">
        <v>5</v>
      </c>
      <c r="F8" s="42">
        <v>3</v>
      </c>
      <c r="G8" s="42">
        <v>2</v>
      </c>
      <c r="H8" s="42">
        <v>2</v>
      </c>
      <c r="I8" s="42">
        <v>6</v>
      </c>
      <c r="J8" s="42">
        <v>5</v>
      </c>
      <c r="K8" s="42">
        <v>3</v>
      </c>
      <c r="L8" s="42">
        <v>1</v>
      </c>
      <c r="M8" s="42">
        <v>1</v>
      </c>
      <c r="N8" s="42">
        <v>1</v>
      </c>
      <c r="O8" s="42">
        <v>7</v>
      </c>
      <c r="P8" s="42">
        <v>6</v>
      </c>
      <c r="Q8" s="42">
        <v>7</v>
      </c>
      <c r="R8" s="42">
        <v>6</v>
      </c>
      <c r="S8" s="42">
        <v>2</v>
      </c>
      <c r="T8" s="42">
        <v>7</v>
      </c>
      <c r="U8" s="42">
        <v>8</v>
      </c>
      <c r="V8" s="42">
        <v>3</v>
      </c>
      <c r="W8" s="42">
        <v>6</v>
      </c>
      <c r="X8" s="42">
        <v>2</v>
      </c>
      <c r="Y8" s="42">
        <v>5</v>
      </c>
      <c r="Z8" s="42">
        <v>7</v>
      </c>
      <c r="AA8" s="42">
        <v>7</v>
      </c>
      <c r="AB8" s="42">
        <v>4</v>
      </c>
      <c r="AC8" s="42">
        <v>8</v>
      </c>
      <c r="AD8" s="42">
        <v>1</v>
      </c>
      <c r="AE8" s="42">
        <v>4</v>
      </c>
      <c r="AF8" s="42">
        <v>7</v>
      </c>
      <c r="AG8" s="42">
        <v>5</v>
      </c>
      <c r="AH8" s="42">
        <v>3</v>
      </c>
      <c r="AI8" s="42">
        <v>3</v>
      </c>
      <c r="AJ8" s="42">
        <v>5</v>
      </c>
      <c r="AK8" s="42">
        <v>4</v>
      </c>
      <c r="AL8" s="42">
        <v>3</v>
      </c>
      <c r="AM8" s="42">
        <v>4</v>
      </c>
      <c r="AN8" s="42">
        <v>6</v>
      </c>
      <c r="AO8" s="42">
        <v>5</v>
      </c>
      <c r="AP8" s="42">
        <v>8</v>
      </c>
      <c r="AQ8" s="42">
        <v>4</v>
      </c>
      <c r="AR8" s="42">
        <v>7</v>
      </c>
      <c r="AS8" s="42">
        <v>1</v>
      </c>
      <c r="AT8" s="42">
        <v>0</v>
      </c>
      <c r="AU8" s="42">
        <v>5</v>
      </c>
      <c r="AV8" s="42">
        <v>6</v>
      </c>
      <c r="AW8" s="42">
        <v>6</v>
      </c>
      <c r="AX8" s="42">
        <v>5</v>
      </c>
      <c r="AY8" s="42">
        <v>7</v>
      </c>
      <c r="AZ8" s="42">
        <v>8</v>
      </c>
      <c r="BA8" s="42">
        <v>4</v>
      </c>
      <c r="BB8" s="42">
        <v>5</v>
      </c>
    </row>
    <row r="9" spans="1:54" x14ac:dyDescent="0.25">
      <c r="A9" t="s">
        <v>571</v>
      </c>
      <c r="B9" s="42">
        <v>3</v>
      </c>
      <c r="C9" s="42">
        <v>5</v>
      </c>
      <c r="D9" s="42">
        <v>6</v>
      </c>
      <c r="E9" s="42">
        <v>4</v>
      </c>
      <c r="F9" s="42">
        <v>4</v>
      </c>
      <c r="G9" s="42">
        <v>6</v>
      </c>
      <c r="H9" s="42">
        <v>8</v>
      </c>
      <c r="I9" s="42">
        <v>4</v>
      </c>
      <c r="J9" s="42">
        <v>4</v>
      </c>
      <c r="K9" s="42">
        <v>4</v>
      </c>
      <c r="L9" s="42">
        <v>5</v>
      </c>
      <c r="M9" s="42">
        <v>2</v>
      </c>
      <c r="N9" s="42">
        <v>6</v>
      </c>
      <c r="O9" s="42">
        <v>2</v>
      </c>
      <c r="P9" s="42">
        <v>5</v>
      </c>
      <c r="Q9" s="42">
        <v>4</v>
      </c>
      <c r="R9" s="42">
        <v>5</v>
      </c>
      <c r="S9" s="42">
        <v>1</v>
      </c>
      <c r="T9" s="42">
        <v>5</v>
      </c>
      <c r="U9" s="42">
        <v>4</v>
      </c>
      <c r="V9" s="42">
        <v>3</v>
      </c>
      <c r="W9" s="42">
        <v>1</v>
      </c>
      <c r="X9" s="42">
        <v>2</v>
      </c>
      <c r="Y9" s="42">
        <v>4</v>
      </c>
      <c r="Z9" s="42">
        <v>1</v>
      </c>
      <c r="AA9" s="42">
        <v>3</v>
      </c>
      <c r="AB9" s="42">
        <v>1</v>
      </c>
      <c r="AC9" s="42">
        <v>5</v>
      </c>
      <c r="AD9" s="42">
        <v>1</v>
      </c>
      <c r="AE9" s="42">
        <v>3</v>
      </c>
      <c r="AF9" s="42">
        <v>5</v>
      </c>
      <c r="AG9" s="42">
        <v>3</v>
      </c>
      <c r="AH9" s="42">
        <v>2</v>
      </c>
      <c r="AI9" s="42">
        <v>6</v>
      </c>
      <c r="AJ9" s="42">
        <v>1</v>
      </c>
      <c r="AK9" s="42">
        <v>4</v>
      </c>
      <c r="AL9" s="42">
        <v>5</v>
      </c>
      <c r="AM9" s="42">
        <v>2</v>
      </c>
      <c r="AN9" s="42">
        <v>2</v>
      </c>
      <c r="AO9" s="42">
        <v>1</v>
      </c>
      <c r="AP9" s="42">
        <v>3</v>
      </c>
      <c r="AQ9" s="42">
        <v>1</v>
      </c>
      <c r="AR9" s="42">
        <v>2</v>
      </c>
      <c r="AS9" s="42">
        <v>4</v>
      </c>
      <c r="AT9" s="42">
        <v>5</v>
      </c>
      <c r="AU9" s="42">
        <v>5</v>
      </c>
      <c r="AV9" s="42">
        <v>2</v>
      </c>
      <c r="AW9" s="42">
        <v>0</v>
      </c>
      <c r="AX9" s="42">
        <v>5</v>
      </c>
      <c r="AY9" s="42">
        <v>5</v>
      </c>
      <c r="AZ9" s="42">
        <v>1</v>
      </c>
      <c r="BA9" s="42">
        <v>2</v>
      </c>
      <c r="BB9" s="42">
        <v>3</v>
      </c>
    </row>
    <row r="10" spans="1:54" x14ac:dyDescent="0.25">
      <c r="A10" t="s">
        <v>572</v>
      </c>
      <c r="B10" s="42">
        <v>7</v>
      </c>
      <c r="C10" s="42">
        <v>7</v>
      </c>
      <c r="D10" s="42">
        <v>2</v>
      </c>
      <c r="E10" s="42">
        <v>5</v>
      </c>
      <c r="F10" s="42">
        <v>1</v>
      </c>
      <c r="G10" s="42">
        <v>3</v>
      </c>
      <c r="H10" s="42">
        <v>1</v>
      </c>
      <c r="I10" s="42">
        <v>5</v>
      </c>
      <c r="J10" s="42">
        <v>6</v>
      </c>
      <c r="K10" s="42">
        <v>8</v>
      </c>
      <c r="L10" s="42">
        <v>4</v>
      </c>
      <c r="M10" s="42">
        <v>5</v>
      </c>
      <c r="N10" s="42">
        <v>1</v>
      </c>
      <c r="O10" s="42">
        <v>3</v>
      </c>
      <c r="P10" s="42">
        <v>7</v>
      </c>
      <c r="Q10" s="42">
        <v>5</v>
      </c>
      <c r="R10" s="42">
        <v>5</v>
      </c>
      <c r="S10" s="42">
        <v>8</v>
      </c>
      <c r="T10" s="42">
        <v>2</v>
      </c>
      <c r="U10" s="42">
        <v>3</v>
      </c>
      <c r="V10" s="42">
        <v>2</v>
      </c>
      <c r="W10" s="42">
        <v>5</v>
      </c>
      <c r="X10" s="42">
        <v>10</v>
      </c>
      <c r="Y10" s="42">
        <v>2</v>
      </c>
      <c r="Z10" s="42">
        <v>5</v>
      </c>
      <c r="AA10" s="42">
        <v>3</v>
      </c>
      <c r="AB10" s="42">
        <v>7</v>
      </c>
      <c r="AC10" s="42">
        <v>2</v>
      </c>
      <c r="AD10" s="42">
        <v>5</v>
      </c>
      <c r="AE10" s="42">
        <v>8</v>
      </c>
      <c r="AF10" s="42">
        <v>7</v>
      </c>
      <c r="AG10" s="42">
        <v>5</v>
      </c>
      <c r="AH10" s="42">
        <v>3</v>
      </c>
      <c r="AI10" s="42">
        <v>4</v>
      </c>
      <c r="AJ10" s="42">
        <v>4</v>
      </c>
      <c r="AK10" s="42">
        <v>7</v>
      </c>
      <c r="AL10" s="42">
        <v>2</v>
      </c>
      <c r="AM10" s="42">
        <v>6</v>
      </c>
      <c r="AN10" s="42">
        <v>1</v>
      </c>
      <c r="AO10" s="42">
        <v>5</v>
      </c>
      <c r="AP10" s="42">
        <v>6</v>
      </c>
      <c r="AQ10" s="42">
        <v>5</v>
      </c>
      <c r="AR10" s="42">
        <v>7</v>
      </c>
      <c r="AS10" s="42">
        <v>2</v>
      </c>
      <c r="AT10" s="42">
        <v>6</v>
      </c>
      <c r="AU10" s="42">
        <v>2</v>
      </c>
      <c r="AV10" s="42">
        <v>7</v>
      </c>
      <c r="AW10" s="42">
        <v>4</v>
      </c>
      <c r="AX10" s="42">
        <v>8</v>
      </c>
      <c r="AY10" s="42">
        <v>2</v>
      </c>
      <c r="AZ10" s="42">
        <v>4</v>
      </c>
      <c r="BA10" s="42">
        <v>8</v>
      </c>
      <c r="BB10" s="42">
        <v>10</v>
      </c>
    </row>
    <row r="11" spans="1:54" x14ac:dyDescent="0.25">
      <c r="A11" t="s">
        <v>573</v>
      </c>
      <c r="B11" s="42">
        <v>6</v>
      </c>
      <c r="C11" s="42">
        <v>1</v>
      </c>
      <c r="D11" s="42">
        <v>7</v>
      </c>
      <c r="E11" s="42">
        <v>2</v>
      </c>
      <c r="F11" s="42">
        <v>7</v>
      </c>
      <c r="G11" s="42">
        <v>4</v>
      </c>
      <c r="H11" s="42">
        <v>1</v>
      </c>
      <c r="I11" s="42">
        <v>6</v>
      </c>
      <c r="J11" s="42">
        <v>4</v>
      </c>
      <c r="K11" s="42">
        <v>6</v>
      </c>
      <c r="L11" s="42">
        <v>2</v>
      </c>
      <c r="M11" s="42">
        <v>6</v>
      </c>
      <c r="N11" s="42">
        <v>5</v>
      </c>
      <c r="O11" s="42">
        <v>5</v>
      </c>
      <c r="P11" s="42">
        <v>2</v>
      </c>
      <c r="Q11" s="42">
        <v>6</v>
      </c>
      <c r="R11" s="42">
        <v>7</v>
      </c>
      <c r="S11" s="42">
        <v>1</v>
      </c>
      <c r="T11" s="42">
        <v>7</v>
      </c>
      <c r="U11" s="42">
        <v>3</v>
      </c>
      <c r="V11" s="42">
        <v>6</v>
      </c>
      <c r="W11" s="42">
        <v>3</v>
      </c>
      <c r="X11" s="42">
        <v>3</v>
      </c>
      <c r="Y11" s="42">
        <v>2</v>
      </c>
      <c r="Z11" s="42">
        <v>2</v>
      </c>
      <c r="AA11" s="42">
        <v>7</v>
      </c>
      <c r="AB11" s="42">
        <v>7</v>
      </c>
      <c r="AC11" s="42">
        <v>2</v>
      </c>
      <c r="AD11" s="42">
        <v>3</v>
      </c>
      <c r="AE11" s="42">
        <v>7</v>
      </c>
      <c r="AF11" s="42">
        <v>0</v>
      </c>
      <c r="AG11" s="42">
        <v>4</v>
      </c>
      <c r="AH11" s="42">
        <v>8</v>
      </c>
      <c r="AI11" s="42">
        <v>5</v>
      </c>
      <c r="AJ11" s="42">
        <v>2</v>
      </c>
      <c r="AK11" s="42">
        <v>1</v>
      </c>
      <c r="AL11" s="42">
        <v>6</v>
      </c>
      <c r="AM11" s="42">
        <v>1</v>
      </c>
      <c r="AN11" s="42">
        <v>4</v>
      </c>
      <c r="AO11" s="42">
        <v>8</v>
      </c>
      <c r="AP11" s="42">
        <v>5</v>
      </c>
      <c r="AQ11" s="42">
        <v>4</v>
      </c>
      <c r="AR11" s="42">
        <v>4</v>
      </c>
      <c r="AS11" s="42">
        <v>5</v>
      </c>
      <c r="AT11" s="42">
        <v>3</v>
      </c>
      <c r="AU11" s="42">
        <v>3</v>
      </c>
      <c r="AV11" s="42">
        <v>2</v>
      </c>
      <c r="AW11" s="42">
        <v>2</v>
      </c>
      <c r="AX11" s="42">
        <v>2</v>
      </c>
      <c r="AY11" s="42">
        <v>5</v>
      </c>
      <c r="AZ11" s="42">
        <v>4</v>
      </c>
      <c r="BA11" s="42">
        <v>10</v>
      </c>
      <c r="BB11" s="42">
        <v>6</v>
      </c>
    </row>
    <row r="12" spans="1:54" x14ac:dyDescent="0.25">
      <c r="A12" t="s">
        <v>574</v>
      </c>
      <c r="B12" s="42">
        <v>4</v>
      </c>
      <c r="C12" s="42">
        <v>8</v>
      </c>
      <c r="D12" s="42">
        <v>6</v>
      </c>
      <c r="E12" s="42">
        <v>4</v>
      </c>
      <c r="F12" s="42">
        <v>2</v>
      </c>
      <c r="G12" s="42">
        <v>7</v>
      </c>
      <c r="H12" s="42">
        <v>5</v>
      </c>
      <c r="I12" s="42">
        <v>4</v>
      </c>
      <c r="J12" s="42">
        <v>5</v>
      </c>
      <c r="K12" s="42">
        <v>0</v>
      </c>
      <c r="L12" s="42">
        <v>5</v>
      </c>
      <c r="M12" s="42">
        <v>7</v>
      </c>
      <c r="N12" s="42">
        <v>6</v>
      </c>
      <c r="O12" s="42">
        <v>0</v>
      </c>
      <c r="P12" s="42">
        <v>5</v>
      </c>
      <c r="Q12" s="42">
        <v>3</v>
      </c>
      <c r="R12" s="42">
        <v>4</v>
      </c>
      <c r="S12" s="42">
        <v>7</v>
      </c>
      <c r="T12" s="42">
        <v>5</v>
      </c>
      <c r="U12" s="42">
        <v>8</v>
      </c>
      <c r="V12" s="42">
        <v>5</v>
      </c>
      <c r="W12" s="42">
        <v>7</v>
      </c>
      <c r="X12" s="42">
        <v>6</v>
      </c>
      <c r="Y12" s="42">
        <v>4</v>
      </c>
      <c r="Z12" s="42">
        <v>4</v>
      </c>
      <c r="AA12" s="42">
        <v>4</v>
      </c>
      <c r="AB12" s="42">
        <v>8</v>
      </c>
      <c r="AC12" s="42">
        <v>6</v>
      </c>
      <c r="AD12" s="42">
        <v>7</v>
      </c>
      <c r="AE12" s="42">
        <v>3</v>
      </c>
      <c r="AF12" s="42">
        <v>6</v>
      </c>
      <c r="AG12" s="42">
        <v>8</v>
      </c>
      <c r="AH12" s="42">
        <v>1</v>
      </c>
      <c r="AI12" s="42">
        <v>5</v>
      </c>
      <c r="AJ12" s="42">
        <v>3</v>
      </c>
      <c r="AK12" s="42">
        <v>1</v>
      </c>
      <c r="AL12" s="42">
        <v>7</v>
      </c>
      <c r="AM12" s="42">
        <v>5</v>
      </c>
      <c r="AN12" s="42">
        <v>5</v>
      </c>
      <c r="AO12" s="42">
        <v>6</v>
      </c>
      <c r="AP12" s="42">
        <v>7</v>
      </c>
      <c r="AQ12" s="42">
        <v>10</v>
      </c>
      <c r="AR12" s="42">
        <v>1</v>
      </c>
      <c r="AS12" s="42">
        <v>5</v>
      </c>
      <c r="AT12" s="42">
        <v>6</v>
      </c>
      <c r="AU12" s="42">
        <v>1</v>
      </c>
      <c r="AV12" s="42">
        <v>2</v>
      </c>
      <c r="AW12" s="42">
        <v>3</v>
      </c>
      <c r="AX12" s="42">
        <v>3</v>
      </c>
      <c r="AY12" s="42">
        <v>1</v>
      </c>
      <c r="AZ12" s="42">
        <v>8</v>
      </c>
      <c r="BA12" s="42">
        <v>3</v>
      </c>
      <c r="BB12" s="42">
        <v>2</v>
      </c>
    </row>
    <row r="13" spans="1:54" x14ac:dyDescent="0.25">
      <c r="A13" t="s">
        <v>575</v>
      </c>
      <c r="B13" s="42">
        <v>8</v>
      </c>
      <c r="C13" s="42">
        <v>5</v>
      </c>
      <c r="D13" s="42">
        <v>3</v>
      </c>
      <c r="E13" s="42">
        <v>3</v>
      </c>
      <c r="F13" s="42">
        <v>5</v>
      </c>
      <c r="G13" s="42">
        <v>2</v>
      </c>
      <c r="H13" s="42">
        <v>5</v>
      </c>
      <c r="I13" s="42">
        <v>1</v>
      </c>
      <c r="J13" s="42">
        <v>2</v>
      </c>
      <c r="K13" s="42">
        <v>4</v>
      </c>
      <c r="L13" s="42">
        <v>8</v>
      </c>
      <c r="M13" s="42">
        <v>5</v>
      </c>
      <c r="N13" s="42">
        <v>3</v>
      </c>
      <c r="O13" s="42">
        <v>7</v>
      </c>
      <c r="P13" s="42">
        <v>1</v>
      </c>
      <c r="Q13" s="42">
        <v>4</v>
      </c>
      <c r="R13" s="42">
        <v>5</v>
      </c>
      <c r="S13" s="42">
        <v>4</v>
      </c>
      <c r="T13" s="42">
        <v>2</v>
      </c>
      <c r="U13" s="42">
        <v>1</v>
      </c>
      <c r="V13" s="42">
        <v>2</v>
      </c>
      <c r="W13" s="42">
        <v>5</v>
      </c>
      <c r="X13" s="42">
        <v>6</v>
      </c>
      <c r="Y13" s="42">
        <v>5</v>
      </c>
      <c r="Z13" s="42">
        <v>7</v>
      </c>
      <c r="AA13" s="42">
        <v>0</v>
      </c>
      <c r="AB13" s="42">
        <v>3</v>
      </c>
      <c r="AC13" s="42">
        <v>8</v>
      </c>
      <c r="AD13" s="42">
        <v>7</v>
      </c>
      <c r="AE13" s="42">
        <v>3</v>
      </c>
      <c r="AF13" s="42">
        <v>8</v>
      </c>
      <c r="AG13" s="42">
        <v>5</v>
      </c>
      <c r="AH13" s="42">
        <v>6</v>
      </c>
      <c r="AI13" s="42">
        <v>7</v>
      </c>
      <c r="AJ13" s="42">
        <v>4</v>
      </c>
      <c r="AK13" s="42">
        <v>12</v>
      </c>
      <c r="AL13" s="42">
        <v>6</v>
      </c>
      <c r="AM13" s="42">
        <v>7</v>
      </c>
      <c r="AN13" s="42">
        <v>7</v>
      </c>
      <c r="AO13" s="42">
        <v>5</v>
      </c>
      <c r="AP13" s="42">
        <v>4</v>
      </c>
      <c r="AQ13" s="42">
        <v>5</v>
      </c>
      <c r="AR13" s="42">
        <v>6</v>
      </c>
      <c r="AS13" s="42">
        <v>3</v>
      </c>
      <c r="AT13" s="42">
        <v>0</v>
      </c>
      <c r="AU13" s="42">
        <v>8</v>
      </c>
      <c r="AV13" s="42">
        <v>8</v>
      </c>
      <c r="AW13" s="42">
        <v>7</v>
      </c>
      <c r="AX13" s="42">
        <v>4</v>
      </c>
      <c r="AY13" s="42">
        <v>4</v>
      </c>
      <c r="AZ13" s="42">
        <v>4</v>
      </c>
      <c r="BA13" s="42">
        <v>2</v>
      </c>
      <c r="BB13" s="42">
        <v>1</v>
      </c>
    </row>
    <row r="14" spans="1:54" x14ac:dyDescent="0.25">
      <c r="A14" t="s">
        <v>576</v>
      </c>
      <c r="B14" s="42">
        <v>4</v>
      </c>
      <c r="C14" s="42">
        <v>1</v>
      </c>
      <c r="D14" s="42">
        <v>3</v>
      </c>
      <c r="E14" s="42">
        <v>6</v>
      </c>
      <c r="F14" s="42">
        <v>2</v>
      </c>
      <c r="G14" s="42">
        <v>4</v>
      </c>
      <c r="H14" s="42">
        <v>4</v>
      </c>
      <c r="I14" s="42">
        <v>4</v>
      </c>
      <c r="J14" s="42">
        <v>4</v>
      </c>
      <c r="K14" s="42">
        <v>6</v>
      </c>
      <c r="L14" s="42">
        <v>1</v>
      </c>
      <c r="M14" s="42">
        <v>5</v>
      </c>
      <c r="N14" s="42">
        <v>7</v>
      </c>
      <c r="O14" s="42">
        <v>6</v>
      </c>
      <c r="P14" s="42">
        <v>3</v>
      </c>
      <c r="Q14" s="42">
        <v>6</v>
      </c>
      <c r="R14" s="42">
        <v>4</v>
      </c>
      <c r="S14" s="42">
        <v>3</v>
      </c>
      <c r="T14" s="42">
        <v>6</v>
      </c>
      <c r="U14" s="42">
        <v>8</v>
      </c>
      <c r="V14" s="42">
        <v>7</v>
      </c>
      <c r="W14" s="42">
        <v>5</v>
      </c>
      <c r="X14" s="42">
        <v>1</v>
      </c>
      <c r="Y14" s="42">
        <v>11</v>
      </c>
      <c r="Z14" s="42">
        <v>4</v>
      </c>
      <c r="AA14" s="42">
        <v>1</v>
      </c>
      <c r="AB14" s="42">
        <v>4</v>
      </c>
      <c r="AC14" s="42">
        <v>2</v>
      </c>
      <c r="AD14" s="42">
        <v>4</v>
      </c>
      <c r="AE14" s="42">
        <v>5</v>
      </c>
      <c r="AF14" s="42">
        <v>6</v>
      </c>
      <c r="AG14" s="42">
        <v>1</v>
      </c>
      <c r="AH14" s="42">
        <v>7</v>
      </c>
      <c r="AI14" s="42">
        <v>6</v>
      </c>
      <c r="AJ14" s="42">
        <v>7</v>
      </c>
      <c r="AK14" s="42">
        <v>3</v>
      </c>
      <c r="AL14" s="42">
        <v>5</v>
      </c>
      <c r="AM14" s="42">
        <v>7</v>
      </c>
      <c r="AN14" s="42">
        <v>4</v>
      </c>
      <c r="AO14" s="42">
        <v>5</v>
      </c>
      <c r="AP14" s="42">
        <v>5</v>
      </c>
      <c r="AQ14" s="42">
        <v>2</v>
      </c>
      <c r="AR14" s="42">
        <v>5</v>
      </c>
      <c r="AS14" s="42">
        <v>8</v>
      </c>
      <c r="AT14" s="42">
        <v>8</v>
      </c>
      <c r="AU14" s="42">
        <v>4</v>
      </c>
      <c r="AV14" s="42">
        <v>4</v>
      </c>
      <c r="AW14" s="42">
        <v>8</v>
      </c>
      <c r="AX14" s="42">
        <v>5</v>
      </c>
      <c r="AY14" s="42">
        <v>4</v>
      </c>
      <c r="AZ14" s="42">
        <v>2</v>
      </c>
      <c r="BA14" s="42">
        <v>1</v>
      </c>
      <c r="BB14" s="42">
        <v>6</v>
      </c>
    </row>
    <row r="15" spans="1:54" x14ac:dyDescent="0.25">
      <c r="A15" t="s">
        <v>577</v>
      </c>
      <c r="B15" s="42">
        <v>4</v>
      </c>
      <c r="C15" s="42">
        <v>5</v>
      </c>
      <c r="D15" s="42">
        <v>6</v>
      </c>
      <c r="E15" s="42">
        <v>4</v>
      </c>
      <c r="F15" s="42">
        <v>9</v>
      </c>
      <c r="G15" s="42">
        <v>5</v>
      </c>
      <c r="H15" s="42">
        <v>7</v>
      </c>
      <c r="I15" s="42">
        <v>3</v>
      </c>
      <c r="J15" s="42">
        <v>5</v>
      </c>
      <c r="K15" s="42">
        <v>7</v>
      </c>
      <c r="L15" s="42">
        <v>8</v>
      </c>
      <c r="M15" s="42">
        <v>3</v>
      </c>
      <c r="N15" s="42">
        <v>3</v>
      </c>
      <c r="O15" s="42">
        <v>6</v>
      </c>
      <c r="P15" s="42">
        <v>7</v>
      </c>
      <c r="Q15" s="42">
        <v>3</v>
      </c>
      <c r="R15" s="42">
        <v>1</v>
      </c>
      <c r="S15" s="42">
        <v>7</v>
      </c>
      <c r="T15" s="42">
        <v>2</v>
      </c>
      <c r="U15" s="42">
        <v>2</v>
      </c>
      <c r="V15" s="42">
        <v>5</v>
      </c>
      <c r="W15" s="42">
        <v>6</v>
      </c>
      <c r="X15" s="42">
        <v>2</v>
      </c>
      <c r="Y15" s="42">
        <v>5</v>
      </c>
      <c r="Z15" s="42">
        <v>6</v>
      </c>
      <c r="AA15" s="42">
        <v>8</v>
      </c>
      <c r="AB15" s="42">
        <v>1</v>
      </c>
      <c r="AC15" s="42">
        <v>5</v>
      </c>
      <c r="AD15" s="42">
        <v>4</v>
      </c>
      <c r="AE15" s="42">
        <v>0</v>
      </c>
      <c r="AF15" s="42">
        <v>0</v>
      </c>
      <c r="AG15" s="42">
        <v>5</v>
      </c>
      <c r="AH15" s="42">
        <v>2</v>
      </c>
      <c r="AI15" s="42">
        <v>1</v>
      </c>
      <c r="AJ15" s="42">
        <v>8</v>
      </c>
      <c r="AK15" s="42">
        <v>4</v>
      </c>
      <c r="AL15" s="42">
        <v>3</v>
      </c>
      <c r="AM15" s="42">
        <v>8</v>
      </c>
      <c r="AN15" s="42">
        <v>7</v>
      </c>
      <c r="AO15" s="42">
        <v>3</v>
      </c>
      <c r="AP15" s="42">
        <v>1</v>
      </c>
      <c r="AQ15" s="42">
        <v>7</v>
      </c>
      <c r="AR15" s="42">
        <v>5</v>
      </c>
      <c r="AS15" s="42">
        <v>7</v>
      </c>
      <c r="AT15" s="42">
        <v>7</v>
      </c>
      <c r="AU15" s="42">
        <v>7</v>
      </c>
      <c r="AV15" s="42">
        <v>1</v>
      </c>
      <c r="AW15" s="42">
        <v>5</v>
      </c>
      <c r="AX15" s="42">
        <v>7</v>
      </c>
      <c r="AY15" s="42">
        <v>4</v>
      </c>
      <c r="AZ15" s="42">
        <v>4</v>
      </c>
      <c r="BA15" s="42">
        <v>4</v>
      </c>
      <c r="BB15" s="42">
        <v>2</v>
      </c>
    </row>
    <row r="17" spans="1:54" x14ac:dyDescent="0.25">
      <c r="A17" t="s">
        <v>578</v>
      </c>
      <c r="B17">
        <f>SUM(B7:B16)</f>
        <v>40</v>
      </c>
      <c r="C17">
        <f t="shared" ref="C17:BB17" si="48">SUM(C7:C16)</f>
        <v>40</v>
      </c>
      <c r="D17">
        <f t="shared" si="48"/>
        <v>40</v>
      </c>
      <c r="E17">
        <f t="shared" si="48"/>
        <v>40</v>
      </c>
      <c r="F17">
        <f t="shared" si="48"/>
        <v>40</v>
      </c>
      <c r="G17">
        <f t="shared" si="48"/>
        <v>40</v>
      </c>
      <c r="H17">
        <f t="shared" si="48"/>
        <v>40</v>
      </c>
      <c r="I17">
        <f t="shared" si="48"/>
        <v>40</v>
      </c>
      <c r="J17">
        <f t="shared" si="48"/>
        <v>40</v>
      </c>
      <c r="K17">
        <f t="shared" si="48"/>
        <v>40</v>
      </c>
      <c r="L17">
        <f t="shared" si="48"/>
        <v>40</v>
      </c>
      <c r="M17">
        <f t="shared" si="48"/>
        <v>40</v>
      </c>
      <c r="N17">
        <f t="shared" si="48"/>
        <v>40</v>
      </c>
      <c r="O17">
        <f t="shared" si="48"/>
        <v>40</v>
      </c>
      <c r="P17">
        <f t="shared" si="48"/>
        <v>40</v>
      </c>
      <c r="Q17">
        <f t="shared" si="48"/>
        <v>40</v>
      </c>
      <c r="R17">
        <f t="shared" si="48"/>
        <v>40</v>
      </c>
      <c r="S17">
        <f t="shared" si="48"/>
        <v>40</v>
      </c>
      <c r="T17">
        <f t="shared" si="48"/>
        <v>40</v>
      </c>
      <c r="U17">
        <f t="shared" si="48"/>
        <v>40</v>
      </c>
      <c r="V17">
        <f t="shared" si="48"/>
        <v>40</v>
      </c>
      <c r="W17">
        <f t="shared" si="48"/>
        <v>40</v>
      </c>
      <c r="X17">
        <f t="shared" si="48"/>
        <v>40</v>
      </c>
      <c r="Y17">
        <f t="shared" si="48"/>
        <v>40</v>
      </c>
      <c r="Z17">
        <f t="shared" si="48"/>
        <v>40</v>
      </c>
      <c r="AA17">
        <f t="shared" si="48"/>
        <v>40</v>
      </c>
      <c r="AB17">
        <f t="shared" si="48"/>
        <v>40</v>
      </c>
      <c r="AC17">
        <f t="shared" si="48"/>
        <v>40</v>
      </c>
      <c r="AD17">
        <f t="shared" si="48"/>
        <v>40</v>
      </c>
      <c r="AE17">
        <f t="shared" si="48"/>
        <v>40</v>
      </c>
      <c r="AF17">
        <f t="shared" si="48"/>
        <v>40</v>
      </c>
      <c r="AG17">
        <f t="shared" si="48"/>
        <v>40</v>
      </c>
      <c r="AH17">
        <f t="shared" si="48"/>
        <v>40</v>
      </c>
      <c r="AI17">
        <f t="shared" si="48"/>
        <v>40</v>
      </c>
      <c r="AJ17">
        <f t="shared" si="48"/>
        <v>40</v>
      </c>
      <c r="AK17">
        <f t="shared" si="48"/>
        <v>40</v>
      </c>
      <c r="AL17">
        <f t="shared" si="48"/>
        <v>40</v>
      </c>
      <c r="AM17">
        <f t="shared" si="48"/>
        <v>40</v>
      </c>
      <c r="AN17">
        <f t="shared" si="48"/>
        <v>40</v>
      </c>
      <c r="AO17">
        <f t="shared" si="48"/>
        <v>40</v>
      </c>
      <c r="AP17">
        <f t="shared" si="48"/>
        <v>40</v>
      </c>
      <c r="AQ17">
        <f t="shared" si="48"/>
        <v>40</v>
      </c>
      <c r="AR17">
        <f t="shared" si="48"/>
        <v>40</v>
      </c>
      <c r="AS17">
        <f t="shared" si="48"/>
        <v>40</v>
      </c>
      <c r="AT17">
        <f t="shared" si="48"/>
        <v>40</v>
      </c>
      <c r="AU17">
        <f t="shared" si="48"/>
        <v>40</v>
      </c>
      <c r="AV17">
        <f t="shared" si="48"/>
        <v>40</v>
      </c>
      <c r="AW17">
        <f t="shared" si="48"/>
        <v>40</v>
      </c>
      <c r="AX17">
        <f t="shared" si="48"/>
        <v>40</v>
      </c>
      <c r="AY17">
        <f t="shared" si="48"/>
        <v>40</v>
      </c>
      <c r="AZ17">
        <f t="shared" si="48"/>
        <v>40</v>
      </c>
      <c r="BA17">
        <f t="shared" si="48"/>
        <v>40</v>
      </c>
      <c r="BB17">
        <f t="shared" si="48"/>
        <v>40</v>
      </c>
    </row>
    <row r="20" spans="1:54" x14ac:dyDescent="0.25">
      <c r="B20" s="35" t="s">
        <v>567</v>
      </c>
      <c r="C20" s="35" t="s">
        <v>391</v>
      </c>
      <c r="D20" s="35" t="s">
        <v>566</v>
      </c>
    </row>
    <row r="21" spans="1:54" x14ac:dyDescent="0.25">
      <c r="B21" s="32"/>
      <c r="C21" s="32"/>
      <c r="D21" s="32"/>
    </row>
    <row r="23" spans="1:54" x14ac:dyDescent="0.25">
      <c r="A23" t="s">
        <v>568</v>
      </c>
    </row>
    <row r="24" spans="1:54" x14ac:dyDescent="0.25">
      <c r="A24" t="str">
        <f t="shared" ref="A24:A32" si="49">A7</f>
        <v>Activity 1</v>
      </c>
      <c r="B24" s="40"/>
      <c r="C24" s="40"/>
      <c r="D24" s="40"/>
    </row>
    <row r="25" spans="1:54" x14ac:dyDescent="0.25">
      <c r="A25" t="str">
        <f t="shared" si="49"/>
        <v>Activity 2</v>
      </c>
      <c r="B25" s="40"/>
      <c r="C25" s="40"/>
      <c r="D25" s="40"/>
    </row>
    <row r="26" spans="1:54" x14ac:dyDescent="0.25">
      <c r="A26" t="str">
        <f t="shared" si="49"/>
        <v>Activity 3</v>
      </c>
      <c r="B26" s="40"/>
      <c r="C26" s="40"/>
      <c r="D26" s="40"/>
    </row>
    <row r="27" spans="1:54" x14ac:dyDescent="0.25">
      <c r="A27" t="str">
        <f t="shared" si="49"/>
        <v>Activity 4</v>
      </c>
      <c r="B27" s="40"/>
      <c r="C27" s="40"/>
      <c r="D27" s="40"/>
    </row>
    <row r="28" spans="1:54" x14ac:dyDescent="0.25">
      <c r="A28" t="str">
        <f t="shared" si="49"/>
        <v>Activity 5</v>
      </c>
      <c r="B28" s="40"/>
      <c r="C28" s="40"/>
      <c r="D28" s="40"/>
    </row>
    <row r="29" spans="1:54" x14ac:dyDescent="0.25">
      <c r="A29" t="str">
        <f t="shared" si="49"/>
        <v>Activity 6</v>
      </c>
      <c r="B29" s="40"/>
      <c r="C29" s="40"/>
      <c r="D29" s="40"/>
    </row>
    <row r="30" spans="1:54" x14ac:dyDescent="0.25">
      <c r="A30" t="str">
        <f t="shared" si="49"/>
        <v>Activity 7</v>
      </c>
      <c r="B30" s="40"/>
      <c r="C30" s="40"/>
      <c r="D30" s="40"/>
    </row>
    <row r="31" spans="1:54" x14ac:dyDescent="0.25">
      <c r="A31" t="str">
        <f t="shared" si="49"/>
        <v>Activity 8</v>
      </c>
      <c r="B31" s="40"/>
      <c r="C31" s="40"/>
      <c r="D31" s="40"/>
    </row>
    <row r="32" spans="1:54" x14ac:dyDescent="0.25">
      <c r="A32" t="str">
        <f t="shared" si="49"/>
        <v>Activity 9</v>
      </c>
      <c r="B32" s="40"/>
      <c r="C32" s="40"/>
      <c r="D32" s="40"/>
    </row>
  </sheetData>
  <hyperlinks>
    <hyperlink ref="C1" location="ToC!A1" display="Return to ToC"/>
  </hyperlink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B1" sqref="B1"/>
    </sheetView>
  </sheetViews>
  <sheetFormatPr defaultRowHeight="15" x14ac:dyDescent="0.25"/>
  <cols>
    <col min="2" max="2" width="22.42578125" bestFit="1" customWidth="1"/>
  </cols>
  <sheetData>
    <row r="1" spans="2:2" x14ac:dyDescent="0.25">
      <c r="B1" s="29" t="s">
        <v>398</v>
      </c>
    </row>
    <row r="9" spans="2:2" x14ac:dyDescent="0.25">
      <c r="B9" s="30" t="s">
        <v>399</v>
      </c>
    </row>
  </sheetData>
  <hyperlinks>
    <hyperlink ref="B1" location="ToC!A1" display="Return to ToC"/>
    <hyperlink ref="B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B26" sqref="B26"/>
    </sheetView>
  </sheetViews>
  <sheetFormatPr defaultRowHeight="15" x14ac:dyDescent="0.25"/>
  <cols>
    <col min="1" max="1" width="12.140625" customWidth="1"/>
    <col min="2" max="4" width="13.28515625" style="6" bestFit="1" customWidth="1"/>
    <col min="5" max="5" width="14.42578125" style="6" customWidth="1"/>
    <col min="6" max="13" width="13.28515625" style="6" bestFit="1" customWidth="1"/>
    <col min="14" max="14" width="14.28515625" style="6" bestFit="1" customWidth="1"/>
    <col min="15" max="15" width="11.140625" style="1" bestFit="1" customWidth="1"/>
    <col min="17" max="17" width="11" bestFit="1" customWidth="1"/>
  </cols>
  <sheetData>
    <row r="1" spans="1:17" x14ac:dyDescent="0.25">
      <c r="A1" t="s">
        <v>336</v>
      </c>
      <c r="B1" s="6" t="s">
        <v>249</v>
      </c>
      <c r="E1" s="7" t="s">
        <v>337</v>
      </c>
      <c r="G1" s="29" t="s">
        <v>398</v>
      </c>
    </row>
    <row r="2" spans="1:17" ht="15.75" thickBot="1" x14ac:dyDescent="0.3">
      <c r="A2" t="s">
        <v>67</v>
      </c>
      <c r="B2" s="8" t="s">
        <v>358</v>
      </c>
      <c r="C2" s="8" t="s">
        <v>359</v>
      </c>
      <c r="D2" s="8" t="s">
        <v>360</v>
      </c>
      <c r="E2" s="8" t="s">
        <v>361</v>
      </c>
      <c r="F2" s="8" t="s">
        <v>362</v>
      </c>
      <c r="G2" s="8" t="s">
        <v>363</v>
      </c>
      <c r="H2" s="8" t="s">
        <v>364</v>
      </c>
      <c r="I2" s="8" t="s">
        <v>365</v>
      </c>
      <c r="J2" s="8" t="s">
        <v>366</v>
      </c>
      <c r="K2" s="8" t="s">
        <v>367</v>
      </c>
      <c r="L2" s="8" t="s">
        <v>368</v>
      </c>
      <c r="M2" s="8" t="s">
        <v>369</v>
      </c>
      <c r="N2" s="7" t="s">
        <v>338</v>
      </c>
      <c r="P2" s="1" t="s">
        <v>67</v>
      </c>
      <c r="Q2" s="28" t="s">
        <v>391</v>
      </c>
    </row>
    <row r="3" spans="1:17" x14ac:dyDescent="0.25">
      <c r="A3" s="9" t="s">
        <v>339</v>
      </c>
      <c r="B3" s="10">
        <v>154972.75</v>
      </c>
      <c r="C3" s="11">
        <v>221145.9</v>
      </c>
      <c r="D3" s="11">
        <v>147395.51999999999</v>
      </c>
      <c r="E3" s="11">
        <v>167772.79</v>
      </c>
      <c r="F3" s="11">
        <v>148151.35</v>
      </c>
      <c r="G3" s="11">
        <v>143362.70000000001</v>
      </c>
      <c r="H3" s="11">
        <v>223252.99</v>
      </c>
      <c r="I3" s="11">
        <v>141891.72</v>
      </c>
      <c r="J3" s="11">
        <v>146555.79</v>
      </c>
      <c r="K3" s="11">
        <v>161854.79999999999</v>
      </c>
      <c r="L3" s="11">
        <v>139578.42000000001</v>
      </c>
      <c r="M3" s="12">
        <v>139958.69</v>
      </c>
      <c r="N3" s="13">
        <v>1935893.42</v>
      </c>
      <c r="P3" s="9" t="s">
        <v>339</v>
      </c>
      <c r="Q3" s="8" t="s">
        <v>358</v>
      </c>
    </row>
    <row r="4" spans="1:17" x14ac:dyDescent="0.25">
      <c r="A4" s="9" t="s">
        <v>340</v>
      </c>
      <c r="B4" s="14">
        <v>302131.44</v>
      </c>
      <c r="C4" s="15">
        <v>435329</v>
      </c>
      <c r="D4" s="15">
        <v>289775.78000000003</v>
      </c>
      <c r="E4" s="15">
        <v>335082.26</v>
      </c>
      <c r="F4" s="15">
        <v>288161.71999999997</v>
      </c>
      <c r="G4" s="15">
        <v>288700.05</v>
      </c>
      <c r="H4" s="15">
        <v>458720.3</v>
      </c>
      <c r="I4" s="15">
        <v>261606.17</v>
      </c>
      <c r="J4" s="15">
        <v>276582.3</v>
      </c>
      <c r="K4" s="15">
        <v>317689.33</v>
      </c>
      <c r="L4" s="15">
        <v>280092.79999999999</v>
      </c>
      <c r="M4" s="16">
        <v>315744.15999999997</v>
      </c>
      <c r="N4" s="17">
        <v>3849615.31</v>
      </c>
      <c r="P4" s="9" t="s">
        <v>340</v>
      </c>
      <c r="Q4" s="8" t="s">
        <v>359</v>
      </c>
    </row>
    <row r="5" spans="1:17" x14ac:dyDescent="0.25">
      <c r="A5" s="9" t="s">
        <v>341</v>
      </c>
      <c r="B5" s="14">
        <v>168339.63</v>
      </c>
      <c r="C5" s="15">
        <v>240860.97</v>
      </c>
      <c r="D5" s="15">
        <v>159458.14000000001</v>
      </c>
      <c r="E5" s="15">
        <v>182667.3</v>
      </c>
      <c r="F5" s="15">
        <v>161339.74</v>
      </c>
      <c r="G5" s="15">
        <v>161629.69</v>
      </c>
      <c r="H5" s="15">
        <v>262153.67</v>
      </c>
      <c r="I5" s="15">
        <v>157165.39000000001</v>
      </c>
      <c r="J5" s="15">
        <v>153073.04</v>
      </c>
      <c r="K5" s="15">
        <v>182079.7</v>
      </c>
      <c r="L5" s="15">
        <v>145569.1</v>
      </c>
      <c r="M5" s="16">
        <v>140274.68</v>
      </c>
      <c r="N5" s="17">
        <v>2114611.0499999998</v>
      </c>
      <c r="P5" s="9" t="s">
        <v>341</v>
      </c>
      <c r="Q5" s="8" t="s">
        <v>360</v>
      </c>
    </row>
    <row r="6" spans="1:17" x14ac:dyDescent="0.25">
      <c r="A6" s="9" t="s">
        <v>342</v>
      </c>
      <c r="B6" s="14">
        <v>548518.47</v>
      </c>
      <c r="C6" s="15">
        <v>443300.74</v>
      </c>
      <c r="D6" s="15">
        <v>420057.98</v>
      </c>
      <c r="E6" s="15">
        <v>497876.09</v>
      </c>
      <c r="F6" s="15">
        <v>313443.13</v>
      </c>
      <c r="G6" s="15">
        <v>416110.14</v>
      </c>
      <c r="H6" s="15">
        <v>589136.04</v>
      </c>
      <c r="I6" s="15">
        <v>367463.53</v>
      </c>
      <c r="J6" s="15">
        <v>349584.17</v>
      </c>
      <c r="K6" s="15">
        <v>465910.45</v>
      </c>
      <c r="L6" s="15">
        <v>351432.67</v>
      </c>
      <c r="M6" s="16">
        <v>659792.18999999994</v>
      </c>
      <c r="N6" s="17">
        <v>5422625.5999999996</v>
      </c>
      <c r="P6" s="9" t="s">
        <v>342</v>
      </c>
      <c r="Q6" s="8" t="s">
        <v>361</v>
      </c>
    </row>
    <row r="7" spans="1:17" x14ac:dyDescent="0.25">
      <c r="A7" s="9" t="s">
        <v>343</v>
      </c>
      <c r="B7" s="14">
        <v>375602.2</v>
      </c>
      <c r="C7" s="15">
        <v>514271.2</v>
      </c>
      <c r="D7" s="15">
        <v>535178.35</v>
      </c>
      <c r="E7" s="15">
        <v>383548.9</v>
      </c>
      <c r="F7" s="15">
        <v>535875.42000000004</v>
      </c>
      <c r="G7" s="15">
        <v>369553.45</v>
      </c>
      <c r="H7" s="15">
        <v>554464.71</v>
      </c>
      <c r="I7" s="15">
        <v>490804.11</v>
      </c>
      <c r="J7" s="15">
        <v>339176.38</v>
      </c>
      <c r="K7" s="15">
        <v>476533.1</v>
      </c>
      <c r="L7" s="15">
        <v>381209.65</v>
      </c>
      <c r="M7" s="16">
        <v>481047.19</v>
      </c>
      <c r="N7" s="17">
        <v>5437264.6600000001</v>
      </c>
      <c r="P7" s="9" t="s">
        <v>343</v>
      </c>
      <c r="Q7" s="8" t="s">
        <v>362</v>
      </c>
    </row>
    <row r="8" spans="1:17" x14ac:dyDescent="0.25">
      <c r="A8" s="9" t="s">
        <v>344</v>
      </c>
      <c r="B8" s="14">
        <v>100753.14552999999</v>
      </c>
      <c r="C8" s="15">
        <v>100819.01355</v>
      </c>
      <c r="D8" s="15">
        <v>100424.69779000001</v>
      </c>
      <c r="E8" s="15">
        <v>102404.25998</v>
      </c>
      <c r="F8" s="15">
        <v>101490.10935</v>
      </c>
      <c r="G8" s="15">
        <v>101456.04661</v>
      </c>
      <c r="H8" s="15">
        <v>102926.38966</v>
      </c>
      <c r="I8" s="15">
        <v>101365.4054</v>
      </c>
      <c r="J8" s="15">
        <v>102503.14869</v>
      </c>
      <c r="K8" s="15">
        <v>103984.78985</v>
      </c>
      <c r="L8" s="15">
        <v>102135.93896</v>
      </c>
      <c r="M8" s="16">
        <v>104082.25889</v>
      </c>
      <c r="N8" s="17">
        <v>1224345.20426</v>
      </c>
      <c r="P8" s="9" t="s">
        <v>344</v>
      </c>
      <c r="Q8" s="8" t="s">
        <v>363</v>
      </c>
    </row>
    <row r="9" spans="1:17" x14ac:dyDescent="0.25">
      <c r="A9" s="9" t="s">
        <v>345</v>
      </c>
      <c r="B9" s="14">
        <v>201969.24893999999</v>
      </c>
      <c r="C9" s="15">
        <v>169197.11692</v>
      </c>
      <c r="D9" s="15">
        <v>415412.74274999998</v>
      </c>
      <c r="E9" s="15">
        <v>224061.87715000001</v>
      </c>
      <c r="F9" s="15">
        <v>153009.30372</v>
      </c>
      <c r="G9" s="15">
        <v>210954.44437000001</v>
      </c>
      <c r="H9" s="15">
        <v>217276.42919999998</v>
      </c>
      <c r="I9" s="15">
        <v>205868.53334999998</v>
      </c>
      <c r="J9" s="15">
        <v>212886.48551</v>
      </c>
      <c r="K9" s="15">
        <v>182365.25344999999</v>
      </c>
      <c r="L9" s="15">
        <v>200201.02905000001</v>
      </c>
      <c r="M9" s="16">
        <v>130587.35036</v>
      </c>
      <c r="N9" s="17">
        <v>2523789.8147700001</v>
      </c>
      <c r="P9" s="9" t="s">
        <v>345</v>
      </c>
      <c r="Q9" s="8" t="s">
        <v>364</v>
      </c>
    </row>
    <row r="10" spans="1:17" x14ac:dyDescent="0.25">
      <c r="A10" s="9" t="s">
        <v>346</v>
      </c>
      <c r="B10" s="14"/>
      <c r="C10" s="15">
        <v>7509.93</v>
      </c>
      <c r="D10" s="15">
        <v>2781.46</v>
      </c>
      <c r="E10" s="15"/>
      <c r="F10" s="15" t="s">
        <v>347</v>
      </c>
      <c r="G10" s="15"/>
      <c r="H10" s="15"/>
      <c r="I10" s="15"/>
      <c r="J10" s="15"/>
      <c r="K10" s="15"/>
      <c r="L10" s="15"/>
      <c r="M10" s="16">
        <v>67349.710000000006</v>
      </c>
      <c r="N10" s="17">
        <v>77641.100000000006</v>
      </c>
      <c r="P10" s="9" t="s">
        <v>346</v>
      </c>
      <c r="Q10" s="8" t="s">
        <v>365</v>
      </c>
    </row>
    <row r="11" spans="1:17" x14ac:dyDescent="0.25">
      <c r="A11" s="9" t="s">
        <v>348</v>
      </c>
      <c r="B11" s="14"/>
      <c r="C11" s="15">
        <v>7894.5</v>
      </c>
      <c r="D11" s="15">
        <v>825.5</v>
      </c>
      <c r="E11" s="15">
        <v>871</v>
      </c>
      <c r="F11" s="15" t="s">
        <v>347</v>
      </c>
      <c r="G11" s="15"/>
      <c r="H11" s="15">
        <v>1237</v>
      </c>
      <c r="I11" s="15"/>
      <c r="J11" s="15" t="s">
        <v>347</v>
      </c>
      <c r="K11" s="15"/>
      <c r="L11" s="15"/>
      <c r="M11" s="16">
        <v>16998</v>
      </c>
      <c r="N11" s="17">
        <v>27826</v>
      </c>
      <c r="P11" s="9" t="s">
        <v>348</v>
      </c>
      <c r="Q11" s="8" t="s">
        <v>366</v>
      </c>
    </row>
    <row r="12" spans="1:17" x14ac:dyDescent="0.25">
      <c r="A12" s="9" t="s">
        <v>349</v>
      </c>
      <c r="B12" s="14"/>
      <c r="C12" s="15">
        <v>22367.5</v>
      </c>
      <c r="D12" s="15">
        <v>8385</v>
      </c>
      <c r="E12" s="15">
        <v>11439</v>
      </c>
      <c r="F12" s="15">
        <v>22395</v>
      </c>
      <c r="G12" s="15">
        <v>8810</v>
      </c>
      <c r="H12" s="15">
        <v>16641</v>
      </c>
      <c r="I12" s="15">
        <v>19971</v>
      </c>
      <c r="J12" s="15">
        <v>10332.5</v>
      </c>
      <c r="K12" s="15">
        <v>3510</v>
      </c>
      <c r="L12" s="15">
        <v>6065.6</v>
      </c>
      <c r="M12" s="16">
        <v>21698.400000000001</v>
      </c>
      <c r="N12" s="17">
        <v>151615</v>
      </c>
      <c r="P12" s="9" t="s">
        <v>349</v>
      </c>
      <c r="Q12" s="8" t="s">
        <v>367</v>
      </c>
    </row>
    <row r="13" spans="1:17" x14ac:dyDescent="0.25">
      <c r="A13" s="9" t="s">
        <v>350</v>
      </c>
      <c r="B13" s="14"/>
      <c r="C13" s="15">
        <v>889.08</v>
      </c>
      <c r="D13" s="15">
        <v>500</v>
      </c>
      <c r="E13" s="15">
        <v>80.75</v>
      </c>
      <c r="F13" s="15">
        <v>198</v>
      </c>
      <c r="G13" s="15">
        <v>789.02</v>
      </c>
      <c r="H13" s="15">
        <v>1149.8800000000001</v>
      </c>
      <c r="I13" s="15">
        <v>620.16</v>
      </c>
      <c r="J13" s="15">
        <v>897</v>
      </c>
      <c r="K13" s="15">
        <v>175.6</v>
      </c>
      <c r="L13" s="15"/>
      <c r="M13" s="16">
        <v>1048.5999999999999</v>
      </c>
      <c r="N13" s="17">
        <v>6348.09</v>
      </c>
      <c r="P13" s="9" t="s">
        <v>350</v>
      </c>
      <c r="Q13" s="8" t="s">
        <v>368</v>
      </c>
    </row>
    <row r="14" spans="1:17" x14ac:dyDescent="0.25">
      <c r="A14" s="9" t="s">
        <v>351</v>
      </c>
      <c r="B14" s="14"/>
      <c r="C14" s="15">
        <v>1032.47</v>
      </c>
      <c r="D14" s="15">
        <v>963</v>
      </c>
      <c r="E14" s="15">
        <v>842.63</v>
      </c>
      <c r="F14" s="15">
        <v>2247.4499999999998</v>
      </c>
      <c r="G14" s="15"/>
      <c r="H14" s="15">
        <v>966</v>
      </c>
      <c r="I14" s="15">
        <v>715.5</v>
      </c>
      <c r="J14" s="15">
        <v>1462.5</v>
      </c>
      <c r="K14" s="15"/>
      <c r="L14" s="15">
        <v>318.45</v>
      </c>
      <c r="M14" s="16"/>
      <c r="N14" s="17">
        <v>8548</v>
      </c>
      <c r="P14" s="9" t="s">
        <v>351</v>
      </c>
      <c r="Q14" s="8" t="s">
        <v>369</v>
      </c>
    </row>
    <row r="15" spans="1:17" x14ac:dyDescent="0.25">
      <c r="A15" s="9" t="s">
        <v>352</v>
      </c>
      <c r="B15" s="14"/>
      <c r="C15" s="15">
        <v>4106.9799999999996</v>
      </c>
      <c r="D15" s="15">
        <v>6050.46</v>
      </c>
      <c r="E15" s="15">
        <v>4308.1499999999996</v>
      </c>
      <c r="F15" s="15">
        <v>7152.53</v>
      </c>
      <c r="G15" s="15">
        <v>3373.17</v>
      </c>
      <c r="H15" s="15">
        <v>1457.75</v>
      </c>
      <c r="I15" s="15">
        <v>6502.44</v>
      </c>
      <c r="J15" s="15">
        <v>4709.26</v>
      </c>
      <c r="K15" s="15">
        <v>2043.45</v>
      </c>
      <c r="L15" s="15">
        <v>9963.2000000000007</v>
      </c>
      <c r="M15" s="16">
        <v>3390.69</v>
      </c>
      <c r="N15" s="17">
        <v>53058.080000000002</v>
      </c>
      <c r="P15" s="9" t="s">
        <v>352</v>
      </c>
      <c r="Q15" s="7" t="s">
        <v>338</v>
      </c>
    </row>
    <row r="16" spans="1:17" x14ac:dyDescent="0.25">
      <c r="A16" s="9" t="s">
        <v>353</v>
      </c>
      <c r="B16" s="14"/>
      <c r="C16" s="15">
        <v>465241.5</v>
      </c>
      <c r="D16" s="15">
        <v>50234.25</v>
      </c>
      <c r="E16" s="15">
        <v>30073.75</v>
      </c>
      <c r="F16" s="15">
        <v>2219.25</v>
      </c>
      <c r="G16" s="15">
        <v>3165.75</v>
      </c>
      <c r="H16" s="15" t="s">
        <v>347</v>
      </c>
      <c r="I16" s="15">
        <v>134148.75</v>
      </c>
      <c r="J16" s="15">
        <v>27705.25</v>
      </c>
      <c r="K16" s="15">
        <v>154661</v>
      </c>
      <c r="L16" s="15">
        <v>39657.75</v>
      </c>
      <c r="M16" s="16">
        <v>17976.75</v>
      </c>
      <c r="N16" s="17">
        <v>925084</v>
      </c>
      <c r="P16" s="9" t="s">
        <v>353</v>
      </c>
    </row>
    <row r="17" spans="1:16" x14ac:dyDescent="0.25">
      <c r="A17" s="9" t="s">
        <v>354</v>
      </c>
      <c r="B17" s="14"/>
      <c r="C17" s="15">
        <v>62188.76</v>
      </c>
      <c r="D17" s="15">
        <v>56038.62</v>
      </c>
      <c r="E17" s="15">
        <v>68169.570000000007</v>
      </c>
      <c r="F17" s="15">
        <v>36323.980000000003</v>
      </c>
      <c r="G17" s="15">
        <v>47915.23</v>
      </c>
      <c r="H17" s="15">
        <v>47394.61</v>
      </c>
      <c r="I17" s="15">
        <v>28061.29</v>
      </c>
      <c r="J17" s="15">
        <v>20246.63</v>
      </c>
      <c r="K17" s="15">
        <v>9728.81</v>
      </c>
      <c r="L17" s="15">
        <v>22321.48</v>
      </c>
      <c r="M17" s="16">
        <v>32318.68</v>
      </c>
      <c r="N17" s="17">
        <v>430707.66</v>
      </c>
      <c r="P17" s="9" t="s">
        <v>354</v>
      </c>
    </row>
    <row r="18" spans="1:16" x14ac:dyDescent="0.25">
      <c r="A18" s="9" t="s">
        <v>355</v>
      </c>
      <c r="B18" s="14">
        <v>-100</v>
      </c>
      <c r="C18" s="15">
        <v>40747.5</v>
      </c>
      <c r="D18" s="15">
        <v>7230</v>
      </c>
      <c r="E18" s="15">
        <v>14222.39</v>
      </c>
      <c r="F18" s="15">
        <v>35560</v>
      </c>
      <c r="G18" s="15">
        <v>6693.5</v>
      </c>
      <c r="H18" s="15">
        <v>12400</v>
      </c>
      <c r="I18" s="15">
        <v>43285</v>
      </c>
      <c r="J18" s="15">
        <v>36522</v>
      </c>
      <c r="K18" s="15">
        <v>19883.5</v>
      </c>
      <c r="L18" s="15">
        <v>6695</v>
      </c>
      <c r="M18" s="16">
        <v>32574</v>
      </c>
      <c r="N18" s="17">
        <v>255712.89</v>
      </c>
      <c r="P18" s="9" t="s">
        <v>355</v>
      </c>
    </row>
    <row r="19" spans="1:16" x14ac:dyDescent="0.25">
      <c r="A19" s="9" t="s">
        <v>356</v>
      </c>
      <c r="B19" s="14">
        <v>132.6</v>
      </c>
      <c r="C19" s="15">
        <v>3559.21</v>
      </c>
      <c r="D19" s="15">
        <v>782.13</v>
      </c>
      <c r="E19" s="15">
        <v>655.41</v>
      </c>
      <c r="F19" s="15">
        <v>3111.3</v>
      </c>
      <c r="G19" s="15">
        <v>1693.97</v>
      </c>
      <c r="H19" s="15">
        <v>5364.2</v>
      </c>
      <c r="I19" s="15">
        <v>8727.39</v>
      </c>
      <c r="J19" s="15">
        <v>4391.68</v>
      </c>
      <c r="K19" s="15">
        <v>420.02</v>
      </c>
      <c r="L19" s="15">
        <v>1529.19</v>
      </c>
      <c r="M19" s="16">
        <v>3978.54</v>
      </c>
      <c r="N19" s="17">
        <v>34345.64</v>
      </c>
      <c r="P19" s="9" t="s">
        <v>356</v>
      </c>
    </row>
    <row r="20" spans="1:16" x14ac:dyDescent="0.25">
      <c r="A20" s="9" t="s">
        <v>357</v>
      </c>
      <c r="B20" s="18"/>
      <c r="C20" s="19">
        <v>10615.5</v>
      </c>
      <c r="D20" s="19">
        <v>440.5</v>
      </c>
      <c r="E20" s="19"/>
      <c r="F20" s="19"/>
      <c r="G20" s="19">
        <v>845</v>
      </c>
      <c r="H20" s="19" t="s">
        <v>347</v>
      </c>
      <c r="I20" s="19"/>
      <c r="J20" s="19"/>
      <c r="K20" s="19"/>
      <c r="L20" s="19"/>
      <c r="M20" s="20">
        <v>15133.75</v>
      </c>
      <c r="N20" s="17">
        <v>27034.75</v>
      </c>
      <c r="P20" s="9" t="s">
        <v>357</v>
      </c>
    </row>
    <row r="21" spans="1:16" ht="15.75" thickBot="1" x14ac:dyDescent="0.3">
      <c r="A21" t="s">
        <v>338</v>
      </c>
      <c r="B21" s="21">
        <f t="shared" ref="B21:N21" si="0">SUM(B3:B20)</f>
        <v>1852319.4844700003</v>
      </c>
      <c r="C21" s="22">
        <f t="shared" si="0"/>
        <v>2751076.87047</v>
      </c>
      <c r="D21" s="22">
        <f t="shared" si="0"/>
        <v>2201934.1305400003</v>
      </c>
      <c r="E21" s="22">
        <f t="shared" si="0"/>
        <v>2024076.1271300002</v>
      </c>
      <c r="F21" s="22">
        <f t="shared" si="0"/>
        <v>1810678.2830699999</v>
      </c>
      <c r="G21" s="22">
        <f t="shared" si="0"/>
        <v>1765052.1609799999</v>
      </c>
      <c r="H21" s="22">
        <f t="shared" si="0"/>
        <v>2494540.9688599999</v>
      </c>
      <c r="I21" s="22">
        <f t="shared" si="0"/>
        <v>1968196.3887499997</v>
      </c>
      <c r="J21" s="22">
        <f t="shared" si="0"/>
        <v>1686628.1342</v>
      </c>
      <c r="K21" s="22">
        <f t="shared" si="0"/>
        <v>2080839.8033</v>
      </c>
      <c r="L21" s="22">
        <f t="shared" si="0"/>
        <v>1686770.27801</v>
      </c>
      <c r="M21" s="22">
        <f t="shared" si="0"/>
        <v>2183953.63925</v>
      </c>
      <c r="N21" s="23">
        <f t="shared" si="0"/>
        <v>24506066.269029997</v>
      </c>
      <c r="P21" t="s">
        <v>338</v>
      </c>
    </row>
    <row r="25" spans="1:16" x14ac:dyDescent="0.25">
      <c r="B25" s="6" t="s">
        <v>403</v>
      </c>
      <c r="D25" s="6" t="s">
        <v>404</v>
      </c>
    </row>
    <row r="26" spans="1:16" x14ac:dyDescent="0.25">
      <c r="B26" s="31"/>
      <c r="D26" s="31"/>
    </row>
    <row r="30" spans="1:16" x14ac:dyDescent="0.25">
      <c r="C30" s="31"/>
    </row>
  </sheetData>
  <hyperlinks>
    <hyperlink ref="G1" location="ToC!A1" display="Return to ToC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workbookViewId="0"/>
  </sheetViews>
  <sheetFormatPr defaultRowHeight="15" x14ac:dyDescent="0.25"/>
  <cols>
    <col min="1" max="1" width="11" bestFit="1" customWidth="1"/>
    <col min="5" max="5" width="9.7109375" bestFit="1" customWidth="1"/>
    <col min="6" max="6" width="14.7109375" bestFit="1" customWidth="1"/>
    <col min="7" max="7" width="11" bestFit="1" customWidth="1"/>
    <col min="8" max="8" width="37" bestFit="1" customWidth="1"/>
    <col min="9" max="9" width="14.5703125" bestFit="1" customWidth="1"/>
    <col min="12" max="13" width="9.7109375" bestFit="1" customWidth="1"/>
    <col min="15" max="15" width="9.7109375" bestFit="1" customWidth="1"/>
    <col min="17" max="17" width="11" bestFit="1" customWidth="1"/>
  </cols>
  <sheetData>
    <row r="1" spans="1:17" x14ac:dyDescent="0.25">
      <c r="A1" t="s">
        <v>0</v>
      </c>
      <c r="B1" t="s">
        <v>1</v>
      </c>
      <c r="C1" t="s">
        <v>63</v>
      </c>
      <c r="D1" t="s">
        <v>2</v>
      </c>
      <c r="E1" t="s">
        <v>64</v>
      </c>
      <c r="I1" s="29" t="s">
        <v>398</v>
      </c>
    </row>
    <row r="11" spans="1:17" x14ac:dyDescent="0.25">
      <c r="A11" t="s">
        <v>8</v>
      </c>
      <c r="B11" t="s">
        <v>9</v>
      </c>
      <c r="C11" t="s">
        <v>10</v>
      </c>
      <c r="D11" t="s">
        <v>11</v>
      </c>
      <c r="E11" t="s">
        <v>12</v>
      </c>
      <c r="F11" t="s">
        <v>13</v>
      </c>
      <c r="G11" t="s">
        <v>14</v>
      </c>
      <c r="H11" t="s">
        <v>15</v>
      </c>
      <c r="I11" t="s">
        <v>16</v>
      </c>
      <c r="J11" t="s">
        <v>1</v>
      </c>
      <c r="K11" t="s">
        <v>63</v>
      </c>
      <c r="L11" t="s">
        <v>17</v>
      </c>
      <c r="M11" t="s">
        <v>18</v>
      </c>
      <c r="N11" t="s">
        <v>19</v>
      </c>
      <c r="O11" t="s">
        <v>20</v>
      </c>
      <c r="P11" t="s">
        <v>2</v>
      </c>
      <c r="Q11" t="s">
        <v>21</v>
      </c>
    </row>
    <row r="12" spans="1:17" x14ac:dyDescent="0.25">
      <c r="A12" t="s">
        <v>22</v>
      </c>
      <c r="B12" t="s">
        <v>23</v>
      </c>
      <c r="C12">
        <v>1</v>
      </c>
      <c r="D12">
        <v>1</v>
      </c>
      <c r="E12" s="1">
        <v>42186</v>
      </c>
      <c r="F12" t="s">
        <v>24</v>
      </c>
      <c r="G12" t="s">
        <v>3</v>
      </c>
      <c r="H12" t="s">
        <v>25</v>
      </c>
      <c r="I12" s="1">
        <v>42192</v>
      </c>
      <c r="J12">
        <v>24.58</v>
      </c>
      <c r="K12">
        <v>0.49</v>
      </c>
      <c r="L12" s="1">
        <v>42186</v>
      </c>
      <c r="M12" s="1">
        <v>42196</v>
      </c>
      <c r="N12" t="s">
        <v>26</v>
      </c>
      <c r="O12" s="1">
        <v>42192</v>
      </c>
      <c r="P12">
        <v>24.58</v>
      </c>
      <c r="Q12" t="s">
        <v>27</v>
      </c>
    </row>
    <row r="13" spans="1:17" x14ac:dyDescent="0.25">
      <c r="A13" t="s">
        <v>22</v>
      </c>
      <c r="B13" t="s">
        <v>28</v>
      </c>
      <c r="C13">
        <v>1</v>
      </c>
      <c r="D13">
        <v>1</v>
      </c>
      <c r="E13" s="1">
        <v>42186</v>
      </c>
      <c r="F13" t="s">
        <v>29</v>
      </c>
      <c r="G13" t="s">
        <v>3</v>
      </c>
      <c r="H13" t="s">
        <v>25</v>
      </c>
      <c r="I13" s="1">
        <v>42192</v>
      </c>
      <c r="J13">
        <v>46.93</v>
      </c>
      <c r="K13">
        <v>0.94</v>
      </c>
      <c r="L13" s="1">
        <v>42186</v>
      </c>
      <c r="M13" s="1">
        <v>42196</v>
      </c>
      <c r="N13" t="s">
        <v>26</v>
      </c>
      <c r="O13" s="1">
        <v>42192</v>
      </c>
      <c r="P13">
        <v>46.93</v>
      </c>
      <c r="Q13" t="s">
        <v>27</v>
      </c>
    </row>
    <row r="14" spans="1:17" x14ac:dyDescent="0.25">
      <c r="A14" t="s">
        <v>22</v>
      </c>
      <c r="B14" t="s">
        <v>30</v>
      </c>
      <c r="C14">
        <v>1</v>
      </c>
      <c r="D14">
        <v>1</v>
      </c>
      <c r="E14" s="1">
        <v>42186</v>
      </c>
      <c r="F14" t="s">
        <v>31</v>
      </c>
      <c r="G14" t="s">
        <v>3</v>
      </c>
      <c r="H14" t="s">
        <v>25</v>
      </c>
      <c r="I14" s="1">
        <v>42192</v>
      </c>
      <c r="J14">
        <v>6.24</v>
      </c>
      <c r="K14">
        <v>0.12</v>
      </c>
      <c r="L14" s="1">
        <v>42186</v>
      </c>
      <c r="M14" s="1">
        <v>42196</v>
      </c>
      <c r="N14" t="s">
        <v>26</v>
      </c>
      <c r="O14" s="1">
        <v>42192</v>
      </c>
      <c r="P14">
        <v>6.24</v>
      </c>
      <c r="Q14" t="s">
        <v>27</v>
      </c>
    </row>
    <row r="15" spans="1:17" x14ac:dyDescent="0.25">
      <c r="A15" t="s">
        <v>22</v>
      </c>
      <c r="B15" t="s">
        <v>32</v>
      </c>
      <c r="C15">
        <v>1</v>
      </c>
      <c r="D15">
        <v>1</v>
      </c>
      <c r="E15" s="1">
        <v>42186</v>
      </c>
      <c r="F15" t="s">
        <v>33</v>
      </c>
      <c r="G15" t="s">
        <v>3</v>
      </c>
      <c r="H15" t="s">
        <v>25</v>
      </c>
      <c r="I15" s="1">
        <v>42192</v>
      </c>
      <c r="J15">
        <v>72.930000000000007</v>
      </c>
      <c r="K15">
        <v>1.46</v>
      </c>
      <c r="L15" s="1">
        <v>42186</v>
      </c>
      <c r="M15" s="1">
        <v>42196</v>
      </c>
      <c r="N15" t="s">
        <v>26</v>
      </c>
      <c r="O15" s="1">
        <v>42192</v>
      </c>
      <c r="P15">
        <v>15.34</v>
      </c>
      <c r="Q15" t="s">
        <v>27</v>
      </c>
    </row>
    <row r="16" spans="1:17" x14ac:dyDescent="0.25">
      <c r="A16" t="s">
        <v>22</v>
      </c>
      <c r="B16" t="s">
        <v>32</v>
      </c>
      <c r="C16">
        <v>2</v>
      </c>
      <c r="D16">
        <v>1</v>
      </c>
      <c r="E16" s="1">
        <v>42186</v>
      </c>
      <c r="F16" t="s">
        <v>33</v>
      </c>
      <c r="G16" t="s">
        <v>3</v>
      </c>
      <c r="H16" t="s">
        <v>25</v>
      </c>
      <c r="I16" s="1">
        <v>42192</v>
      </c>
      <c r="J16">
        <v>72.930000000000007</v>
      </c>
      <c r="K16">
        <v>1.46</v>
      </c>
      <c r="L16" s="1">
        <v>42186</v>
      </c>
      <c r="M16" s="1">
        <v>42196</v>
      </c>
      <c r="N16" t="s">
        <v>26</v>
      </c>
      <c r="O16" s="1">
        <v>42192</v>
      </c>
      <c r="P16">
        <v>19.41</v>
      </c>
      <c r="Q16" t="s">
        <v>27</v>
      </c>
    </row>
    <row r="17" spans="1:17" x14ac:dyDescent="0.25">
      <c r="A17" t="s">
        <v>22</v>
      </c>
      <c r="B17" t="s">
        <v>32</v>
      </c>
      <c r="C17">
        <v>3</v>
      </c>
      <c r="D17">
        <v>1</v>
      </c>
      <c r="E17" s="1">
        <v>42186</v>
      </c>
      <c r="F17" t="s">
        <v>33</v>
      </c>
      <c r="G17" t="s">
        <v>3</v>
      </c>
      <c r="H17" t="s">
        <v>25</v>
      </c>
      <c r="I17" s="1">
        <v>42192</v>
      </c>
      <c r="J17">
        <v>72.930000000000007</v>
      </c>
      <c r="K17">
        <v>1.46</v>
      </c>
      <c r="L17" s="1">
        <v>42186</v>
      </c>
      <c r="M17" s="1">
        <v>42196</v>
      </c>
      <c r="N17" t="s">
        <v>26</v>
      </c>
      <c r="O17" s="1">
        <v>42192</v>
      </c>
      <c r="P17">
        <v>2.73</v>
      </c>
      <c r="Q17" t="s">
        <v>27</v>
      </c>
    </row>
    <row r="18" spans="1:17" x14ac:dyDescent="0.25">
      <c r="A18" t="s">
        <v>22</v>
      </c>
      <c r="B18" t="s">
        <v>32</v>
      </c>
      <c r="C18">
        <v>4</v>
      </c>
      <c r="D18">
        <v>1</v>
      </c>
      <c r="E18" s="1">
        <v>42186</v>
      </c>
      <c r="F18" t="s">
        <v>33</v>
      </c>
      <c r="G18" t="s">
        <v>3</v>
      </c>
      <c r="H18" t="s">
        <v>25</v>
      </c>
      <c r="I18" s="1">
        <v>42192</v>
      </c>
      <c r="J18">
        <v>72.930000000000007</v>
      </c>
      <c r="K18">
        <v>1.46</v>
      </c>
      <c r="L18" s="1">
        <v>42186</v>
      </c>
      <c r="M18" s="1">
        <v>42196</v>
      </c>
      <c r="N18" t="s">
        <v>26</v>
      </c>
      <c r="O18" s="1">
        <v>42192</v>
      </c>
      <c r="P18">
        <v>2.73</v>
      </c>
      <c r="Q18" t="s">
        <v>27</v>
      </c>
    </row>
    <row r="19" spans="1:17" x14ac:dyDescent="0.25">
      <c r="A19" t="s">
        <v>22</v>
      </c>
      <c r="B19" t="s">
        <v>32</v>
      </c>
      <c r="C19">
        <v>5</v>
      </c>
      <c r="D19">
        <v>1</v>
      </c>
      <c r="E19" s="1">
        <v>42186</v>
      </c>
      <c r="F19" t="s">
        <v>33</v>
      </c>
      <c r="G19" t="s">
        <v>3</v>
      </c>
      <c r="H19" t="s">
        <v>25</v>
      </c>
      <c r="I19" s="1">
        <v>42192</v>
      </c>
      <c r="J19">
        <v>72.930000000000007</v>
      </c>
      <c r="K19">
        <v>1.46</v>
      </c>
      <c r="L19" s="1">
        <v>42186</v>
      </c>
      <c r="M19" s="1">
        <v>42196</v>
      </c>
      <c r="N19" t="s">
        <v>26</v>
      </c>
      <c r="O19" s="1">
        <v>42192</v>
      </c>
      <c r="P19">
        <v>2.73</v>
      </c>
      <c r="Q19" t="s">
        <v>27</v>
      </c>
    </row>
    <row r="20" spans="1:17" x14ac:dyDescent="0.25">
      <c r="A20" t="s">
        <v>22</v>
      </c>
      <c r="B20" t="s">
        <v>32</v>
      </c>
      <c r="C20">
        <v>6</v>
      </c>
      <c r="D20">
        <v>1</v>
      </c>
      <c r="E20" s="1">
        <v>42186</v>
      </c>
      <c r="F20" t="s">
        <v>33</v>
      </c>
      <c r="G20" t="s">
        <v>3</v>
      </c>
      <c r="H20" t="s">
        <v>25</v>
      </c>
      <c r="I20" s="1">
        <v>42192</v>
      </c>
      <c r="J20">
        <v>72.930000000000007</v>
      </c>
      <c r="K20">
        <v>1.46</v>
      </c>
      <c r="L20" s="1">
        <v>42186</v>
      </c>
      <c r="M20" s="1">
        <v>42196</v>
      </c>
      <c r="N20" t="s">
        <v>26</v>
      </c>
      <c r="O20" s="1">
        <v>42192</v>
      </c>
      <c r="P20">
        <v>14.41</v>
      </c>
      <c r="Q20" t="s">
        <v>27</v>
      </c>
    </row>
    <row r="21" spans="1:17" x14ac:dyDescent="0.25">
      <c r="A21" t="s">
        <v>22</v>
      </c>
      <c r="B21" t="s">
        <v>32</v>
      </c>
      <c r="C21">
        <v>7</v>
      </c>
      <c r="D21">
        <v>1</v>
      </c>
      <c r="E21" s="1">
        <v>42186</v>
      </c>
      <c r="F21" t="s">
        <v>33</v>
      </c>
      <c r="G21" t="s">
        <v>3</v>
      </c>
      <c r="H21" t="s">
        <v>25</v>
      </c>
      <c r="I21" s="1">
        <v>42192</v>
      </c>
      <c r="J21">
        <v>72.930000000000007</v>
      </c>
      <c r="K21">
        <v>1.46</v>
      </c>
      <c r="L21" s="1">
        <v>42186</v>
      </c>
      <c r="M21" s="1">
        <v>42196</v>
      </c>
      <c r="N21" t="s">
        <v>26</v>
      </c>
      <c r="O21" s="1">
        <v>42192</v>
      </c>
      <c r="P21">
        <v>15.58</v>
      </c>
      <c r="Q21" t="s">
        <v>27</v>
      </c>
    </row>
    <row r="22" spans="1:17" x14ac:dyDescent="0.25">
      <c r="A22" t="s">
        <v>22</v>
      </c>
      <c r="B22" t="s">
        <v>34</v>
      </c>
      <c r="C22">
        <v>1</v>
      </c>
      <c r="D22">
        <v>1</v>
      </c>
      <c r="E22" s="1">
        <v>42198</v>
      </c>
      <c r="F22" t="s">
        <v>35</v>
      </c>
      <c r="G22" t="s">
        <v>4</v>
      </c>
      <c r="H22" t="s">
        <v>36</v>
      </c>
      <c r="I22" s="1">
        <v>42198</v>
      </c>
      <c r="J22">
        <v>564329</v>
      </c>
      <c r="K22">
        <v>2821.65</v>
      </c>
      <c r="L22" s="1">
        <v>42198</v>
      </c>
      <c r="M22" s="1">
        <v>42208</v>
      </c>
      <c r="N22" t="s">
        <v>37</v>
      </c>
      <c r="O22" s="1">
        <v>42198</v>
      </c>
      <c r="P22">
        <v>564329</v>
      </c>
      <c r="Q22" t="s">
        <v>38</v>
      </c>
    </row>
    <row r="23" spans="1:17" x14ac:dyDescent="0.25">
      <c r="A23" t="s">
        <v>22</v>
      </c>
      <c r="B23" t="s">
        <v>39</v>
      </c>
      <c r="C23">
        <v>1</v>
      </c>
      <c r="D23">
        <v>1</v>
      </c>
      <c r="E23" s="1">
        <v>42198</v>
      </c>
      <c r="F23" t="s">
        <v>40</v>
      </c>
      <c r="G23" t="s">
        <v>4</v>
      </c>
      <c r="H23" t="s">
        <v>36</v>
      </c>
      <c r="I23" s="1">
        <v>42198</v>
      </c>
      <c r="J23">
        <v>564329</v>
      </c>
      <c r="K23">
        <v>2821.65</v>
      </c>
      <c r="L23" s="1">
        <v>42198</v>
      </c>
      <c r="M23" s="1">
        <v>42208</v>
      </c>
      <c r="N23" t="s">
        <v>37</v>
      </c>
      <c r="O23" s="1">
        <v>42198</v>
      </c>
      <c r="P23">
        <v>564329</v>
      </c>
      <c r="Q23" t="s">
        <v>38</v>
      </c>
    </row>
    <row r="24" spans="1:17" x14ac:dyDescent="0.25">
      <c r="A24" t="s">
        <v>22</v>
      </c>
      <c r="B24" t="s">
        <v>41</v>
      </c>
      <c r="C24">
        <v>1</v>
      </c>
      <c r="D24">
        <v>1</v>
      </c>
      <c r="E24" s="1">
        <v>42198</v>
      </c>
      <c r="F24" t="s">
        <v>42</v>
      </c>
      <c r="G24" t="s">
        <v>5</v>
      </c>
      <c r="H24" t="s">
        <v>43</v>
      </c>
      <c r="I24" s="1">
        <v>42198</v>
      </c>
      <c r="J24">
        <v>2920</v>
      </c>
      <c r="K24">
        <v>29.2</v>
      </c>
      <c r="L24" s="1">
        <v>42198</v>
      </c>
      <c r="M24" s="1">
        <v>42208</v>
      </c>
      <c r="N24" t="s">
        <v>44</v>
      </c>
      <c r="O24" s="1">
        <v>42198</v>
      </c>
      <c r="P24">
        <v>520</v>
      </c>
      <c r="Q24" t="s">
        <v>45</v>
      </c>
    </row>
    <row r="25" spans="1:17" x14ac:dyDescent="0.25">
      <c r="A25" t="s">
        <v>22</v>
      </c>
      <c r="B25" t="s">
        <v>41</v>
      </c>
      <c r="C25">
        <v>2</v>
      </c>
      <c r="D25">
        <v>1</v>
      </c>
      <c r="E25" s="1">
        <v>42198</v>
      </c>
      <c r="F25" t="s">
        <v>42</v>
      </c>
      <c r="G25" t="s">
        <v>5</v>
      </c>
      <c r="H25" t="s">
        <v>43</v>
      </c>
      <c r="I25" s="1">
        <v>42198</v>
      </c>
      <c r="J25">
        <v>2920</v>
      </c>
      <c r="K25">
        <v>29.2</v>
      </c>
      <c r="L25" s="1">
        <v>42198</v>
      </c>
      <c r="M25" s="1">
        <v>42208</v>
      </c>
      <c r="N25" t="s">
        <v>44</v>
      </c>
      <c r="O25" s="1">
        <v>42198</v>
      </c>
      <c r="P25">
        <v>400</v>
      </c>
      <c r="Q25" t="s">
        <v>45</v>
      </c>
    </row>
    <row r="26" spans="1:17" x14ac:dyDescent="0.25">
      <c r="A26" t="s">
        <v>22</v>
      </c>
      <c r="B26" t="s">
        <v>41</v>
      </c>
      <c r="C26">
        <v>3</v>
      </c>
      <c r="D26">
        <v>1</v>
      </c>
      <c r="E26" s="1">
        <v>42198</v>
      </c>
      <c r="F26" t="s">
        <v>42</v>
      </c>
      <c r="G26" t="s">
        <v>5</v>
      </c>
      <c r="H26" t="s">
        <v>43</v>
      </c>
      <c r="I26" s="1">
        <v>42198</v>
      </c>
      <c r="J26">
        <v>2920</v>
      </c>
      <c r="K26">
        <v>29.2</v>
      </c>
      <c r="L26" s="1">
        <v>42198</v>
      </c>
      <c r="M26" s="1">
        <v>42208</v>
      </c>
      <c r="N26" t="s">
        <v>44</v>
      </c>
      <c r="O26" s="1">
        <v>42198</v>
      </c>
      <c r="P26">
        <v>2000</v>
      </c>
      <c r="Q26" t="s">
        <v>45</v>
      </c>
    </row>
    <row r="27" spans="1:17" x14ac:dyDescent="0.25">
      <c r="A27" t="s">
        <v>22</v>
      </c>
      <c r="B27" t="s">
        <v>46</v>
      </c>
      <c r="C27">
        <v>1</v>
      </c>
      <c r="D27">
        <v>1</v>
      </c>
      <c r="E27" s="1">
        <v>42198</v>
      </c>
      <c r="F27" t="s">
        <v>47</v>
      </c>
      <c r="G27" t="s">
        <v>5</v>
      </c>
      <c r="H27" t="s">
        <v>43</v>
      </c>
      <c r="I27" s="1">
        <v>42198</v>
      </c>
      <c r="J27">
        <v>3208</v>
      </c>
      <c r="K27">
        <v>32.08</v>
      </c>
      <c r="L27" s="1">
        <v>42198</v>
      </c>
      <c r="M27" s="1">
        <v>42208</v>
      </c>
      <c r="N27" t="s">
        <v>44</v>
      </c>
      <c r="O27" s="1">
        <v>42198</v>
      </c>
      <c r="P27">
        <v>288</v>
      </c>
      <c r="Q27" t="s">
        <v>45</v>
      </c>
    </row>
    <row r="28" spans="1:17" x14ac:dyDescent="0.25">
      <c r="A28" t="s">
        <v>22</v>
      </c>
      <c r="B28" t="s">
        <v>46</v>
      </c>
      <c r="C28">
        <v>2</v>
      </c>
      <c r="D28">
        <v>1</v>
      </c>
      <c r="E28" s="1">
        <v>42198</v>
      </c>
      <c r="F28" t="s">
        <v>47</v>
      </c>
      <c r="G28" t="s">
        <v>5</v>
      </c>
      <c r="H28" t="s">
        <v>43</v>
      </c>
      <c r="I28" s="1">
        <v>42198</v>
      </c>
      <c r="J28">
        <v>3208</v>
      </c>
      <c r="K28">
        <v>32.08</v>
      </c>
      <c r="L28" s="1">
        <v>42198</v>
      </c>
      <c r="M28" s="1">
        <v>42208</v>
      </c>
      <c r="N28" t="s">
        <v>44</v>
      </c>
      <c r="O28" s="1">
        <v>42198</v>
      </c>
      <c r="P28">
        <v>520</v>
      </c>
      <c r="Q28" t="s">
        <v>45</v>
      </c>
    </row>
    <row r="29" spans="1:17" x14ac:dyDescent="0.25">
      <c r="A29" t="s">
        <v>22</v>
      </c>
      <c r="B29" t="s">
        <v>46</v>
      </c>
      <c r="C29">
        <v>3</v>
      </c>
      <c r="D29">
        <v>1</v>
      </c>
      <c r="E29" s="1">
        <v>42198</v>
      </c>
      <c r="F29" t="s">
        <v>47</v>
      </c>
      <c r="G29" t="s">
        <v>5</v>
      </c>
      <c r="H29" t="s">
        <v>43</v>
      </c>
      <c r="I29" s="1">
        <v>42198</v>
      </c>
      <c r="J29">
        <v>3208</v>
      </c>
      <c r="K29">
        <v>32.08</v>
      </c>
      <c r="L29" s="1">
        <v>42198</v>
      </c>
      <c r="M29" s="1">
        <v>42208</v>
      </c>
      <c r="N29" t="s">
        <v>44</v>
      </c>
      <c r="O29" s="1">
        <v>42198</v>
      </c>
      <c r="P29">
        <v>400</v>
      </c>
      <c r="Q29" t="s">
        <v>45</v>
      </c>
    </row>
    <row r="30" spans="1:17" x14ac:dyDescent="0.25">
      <c r="A30" t="s">
        <v>22</v>
      </c>
      <c r="B30" t="s">
        <v>46</v>
      </c>
      <c r="C30">
        <v>4</v>
      </c>
      <c r="D30">
        <v>1</v>
      </c>
      <c r="E30" s="1">
        <v>42198</v>
      </c>
      <c r="F30" t="s">
        <v>47</v>
      </c>
      <c r="G30" t="s">
        <v>5</v>
      </c>
      <c r="H30" t="s">
        <v>43</v>
      </c>
      <c r="I30" s="1">
        <v>42198</v>
      </c>
      <c r="J30">
        <v>3208</v>
      </c>
      <c r="K30">
        <v>32.08</v>
      </c>
      <c r="L30" s="1">
        <v>42198</v>
      </c>
      <c r="M30" s="1">
        <v>42208</v>
      </c>
      <c r="N30" t="s">
        <v>44</v>
      </c>
      <c r="O30" s="1">
        <v>42198</v>
      </c>
      <c r="P30">
        <v>2000</v>
      </c>
      <c r="Q30" t="s">
        <v>45</v>
      </c>
    </row>
    <row r="31" spans="1:17" x14ac:dyDescent="0.25">
      <c r="A31" t="s">
        <v>22</v>
      </c>
      <c r="B31" t="s">
        <v>48</v>
      </c>
      <c r="C31">
        <v>1</v>
      </c>
      <c r="D31">
        <v>1</v>
      </c>
      <c r="E31" s="1">
        <v>42198</v>
      </c>
      <c r="F31" t="s">
        <v>49</v>
      </c>
      <c r="G31" t="s">
        <v>6</v>
      </c>
      <c r="H31" t="s">
        <v>50</v>
      </c>
      <c r="I31" s="1">
        <v>42199</v>
      </c>
      <c r="J31">
        <v>943.8</v>
      </c>
      <c r="K31">
        <v>18.88</v>
      </c>
      <c r="L31" s="1">
        <v>42198</v>
      </c>
      <c r="M31" s="1">
        <v>42208</v>
      </c>
      <c r="N31" t="s">
        <v>26</v>
      </c>
      <c r="O31" s="1">
        <v>42199</v>
      </c>
      <c r="P31">
        <v>55.8</v>
      </c>
      <c r="Q31" t="s">
        <v>51</v>
      </c>
    </row>
    <row r="32" spans="1:17" x14ac:dyDescent="0.25">
      <c r="A32" t="s">
        <v>22</v>
      </c>
      <c r="B32" t="s">
        <v>48</v>
      </c>
      <c r="C32">
        <v>2</v>
      </c>
      <c r="D32">
        <v>1</v>
      </c>
      <c r="E32" s="1">
        <v>42198</v>
      </c>
      <c r="F32" t="s">
        <v>49</v>
      </c>
      <c r="G32" t="s">
        <v>6</v>
      </c>
      <c r="H32" t="s">
        <v>50</v>
      </c>
      <c r="I32" s="1">
        <v>42199</v>
      </c>
      <c r="J32">
        <v>943.8</v>
      </c>
      <c r="K32">
        <v>18.88</v>
      </c>
      <c r="L32" s="1">
        <v>42198</v>
      </c>
      <c r="M32" s="1">
        <v>42208</v>
      </c>
      <c r="N32" t="s">
        <v>26</v>
      </c>
      <c r="O32" s="1">
        <v>42199</v>
      </c>
      <c r="P32">
        <v>888</v>
      </c>
      <c r="Q32" t="s">
        <v>51</v>
      </c>
    </row>
    <row r="33" spans="1:17" x14ac:dyDescent="0.25">
      <c r="A33" t="s">
        <v>22</v>
      </c>
      <c r="B33" t="s">
        <v>52</v>
      </c>
      <c r="C33">
        <v>1</v>
      </c>
      <c r="D33">
        <v>1</v>
      </c>
      <c r="E33" s="1">
        <v>42200</v>
      </c>
      <c r="F33" t="s">
        <v>53</v>
      </c>
      <c r="G33" t="s">
        <v>7</v>
      </c>
      <c r="H33" t="s">
        <v>54</v>
      </c>
      <c r="I33" s="1">
        <v>42202</v>
      </c>
      <c r="J33">
        <v>154.88</v>
      </c>
      <c r="K33">
        <v>0.77</v>
      </c>
      <c r="L33" s="1">
        <v>42200</v>
      </c>
      <c r="M33" s="1">
        <v>42210</v>
      </c>
      <c r="N33" t="s">
        <v>55</v>
      </c>
      <c r="O33" s="1">
        <v>42202</v>
      </c>
      <c r="P33">
        <v>132.47999999999999</v>
      </c>
      <c r="Q33" t="s">
        <v>56</v>
      </c>
    </row>
    <row r="34" spans="1:17" x14ac:dyDescent="0.25">
      <c r="A34" t="s">
        <v>22</v>
      </c>
      <c r="B34" t="s">
        <v>52</v>
      </c>
      <c r="C34">
        <v>2</v>
      </c>
      <c r="D34">
        <v>1</v>
      </c>
      <c r="E34" s="1">
        <v>42200</v>
      </c>
      <c r="F34" t="s">
        <v>53</v>
      </c>
      <c r="G34" t="s">
        <v>7</v>
      </c>
      <c r="H34" t="s">
        <v>54</v>
      </c>
      <c r="I34" s="1">
        <v>42202</v>
      </c>
      <c r="J34">
        <v>154.88</v>
      </c>
      <c r="K34">
        <v>0.77</v>
      </c>
      <c r="L34" s="1">
        <v>42200</v>
      </c>
      <c r="M34" s="1">
        <v>42210</v>
      </c>
      <c r="N34" t="s">
        <v>55</v>
      </c>
      <c r="O34" s="1">
        <v>42202</v>
      </c>
      <c r="P34">
        <v>22.4</v>
      </c>
      <c r="Q34" t="s">
        <v>56</v>
      </c>
    </row>
    <row r="35" spans="1:17" x14ac:dyDescent="0.25">
      <c r="A35" t="s">
        <v>22</v>
      </c>
      <c r="B35" t="s">
        <v>57</v>
      </c>
      <c r="C35">
        <v>1</v>
      </c>
      <c r="D35">
        <v>1</v>
      </c>
      <c r="E35" s="1">
        <v>42201</v>
      </c>
      <c r="F35" t="s">
        <v>58</v>
      </c>
      <c r="G35" t="s">
        <v>7</v>
      </c>
      <c r="H35" t="s">
        <v>54</v>
      </c>
      <c r="I35" s="1">
        <v>42202</v>
      </c>
      <c r="J35">
        <v>318</v>
      </c>
      <c r="K35">
        <v>1.59</v>
      </c>
      <c r="L35" s="1">
        <v>42201</v>
      </c>
      <c r="M35" s="1">
        <v>42211</v>
      </c>
      <c r="N35" t="s">
        <v>55</v>
      </c>
      <c r="O35" s="1">
        <v>42202</v>
      </c>
      <c r="P35">
        <v>96</v>
      </c>
      <c r="Q35" t="s">
        <v>59</v>
      </c>
    </row>
    <row r="36" spans="1:17" x14ac:dyDescent="0.25">
      <c r="A36" t="s">
        <v>22</v>
      </c>
      <c r="B36" t="s">
        <v>57</v>
      </c>
      <c r="C36">
        <v>2</v>
      </c>
      <c r="D36">
        <v>1</v>
      </c>
      <c r="E36" s="1">
        <v>42201</v>
      </c>
      <c r="F36" t="s">
        <v>58</v>
      </c>
      <c r="G36" t="s">
        <v>7</v>
      </c>
      <c r="H36" t="s">
        <v>54</v>
      </c>
      <c r="I36" s="1">
        <v>42202</v>
      </c>
      <c r="J36">
        <v>318</v>
      </c>
      <c r="K36">
        <v>1.59</v>
      </c>
      <c r="L36" s="1">
        <v>42201</v>
      </c>
      <c r="M36" s="1">
        <v>42211</v>
      </c>
      <c r="N36" t="s">
        <v>55</v>
      </c>
      <c r="O36" s="1">
        <v>42202</v>
      </c>
      <c r="P36">
        <v>126</v>
      </c>
      <c r="Q36" t="s">
        <v>59</v>
      </c>
    </row>
    <row r="37" spans="1:17" x14ac:dyDescent="0.25">
      <c r="A37" t="s">
        <v>22</v>
      </c>
      <c r="B37" t="s">
        <v>57</v>
      </c>
      <c r="C37">
        <v>3</v>
      </c>
      <c r="D37">
        <v>1</v>
      </c>
      <c r="E37" s="1">
        <v>42201</v>
      </c>
      <c r="F37" t="s">
        <v>58</v>
      </c>
      <c r="G37" t="s">
        <v>7</v>
      </c>
      <c r="H37" t="s">
        <v>54</v>
      </c>
      <c r="I37" s="1">
        <v>42202</v>
      </c>
      <c r="J37">
        <v>318</v>
      </c>
      <c r="K37">
        <v>1.59</v>
      </c>
      <c r="L37" s="1">
        <v>42201</v>
      </c>
      <c r="M37" s="1">
        <v>42211</v>
      </c>
      <c r="N37" t="s">
        <v>55</v>
      </c>
      <c r="O37" s="1">
        <v>42202</v>
      </c>
      <c r="P37">
        <v>96</v>
      </c>
      <c r="Q37" t="s">
        <v>59</v>
      </c>
    </row>
    <row r="38" spans="1:17" x14ac:dyDescent="0.25">
      <c r="A38" t="s">
        <v>22</v>
      </c>
      <c r="B38" t="s">
        <v>60</v>
      </c>
      <c r="C38">
        <v>1</v>
      </c>
      <c r="D38">
        <v>1</v>
      </c>
      <c r="E38" s="1">
        <v>42201</v>
      </c>
      <c r="F38" t="s">
        <v>61</v>
      </c>
      <c r="G38" t="s">
        <v>7</v>
      </c>
      <c r="H38" t="s">
        <v>54</v>
      </c>
      <c r="I38" s="1">
        <v>42202</v>
      </c>
      <c r="J38">
        <v>334.56</v>
      </c>
      <c r="K38">
        <v>1.67</v>
      </c>
      <c r="L38" s="1">
        <v>42201</v>
      </c>
      <c r="M38" s="1">
        <v>42211</v>
      </c>
      <c r="N38" t="s">
        <v>55</v>
      </c>
      <c r="O38" s="1">
        <v>42202</v>
      </c>
      <c r="P38">
        <v>334.56</v>
      </c>
      <c r="Q38" t="s">
        <v>62</v>
      </c>
    </row>
    <row r="51" spans="1:17" x14ac:dyDescent="0.25">
      <c r="A51" s="2" t="s">
        <v>22</v>
      </c>
      <c r="B51" s="2" t="s">
        <v>221</v>
      </c>
      <c r="C51">
        <v>1</v>
      </c>
      <c r="D51">
        <v>1</v>
      </c>
      <c r="E51" s="1">
        <v>42216</v>
      </c>
      <c r="F51" s="2" t="s">
        <v>237</v>
      </c>
      <c r="G51" s="2" t="s">
        <v>224</v>
      </c>
      <c r="H51" s="2" t="s">
        <v>222</v>
      </c>
      <c r="I51" s="1">
        <v>42216</v>
      </c>
      <c r="J51" s="4">
        <v>86.39</v>
      </c>
      <c r="K51" s="4">
        <v>0.86</v>
      </c>
      <c r="L51" s="1">
        <v>42231</v>
      </c>
      <c r="M51" s="1">
        <v>42220</v>
      </c>
      <c r="N51" s="2" t="s">
        <v>223</v>
      </c>
      <c r="O51" s="1">
        <v>42220</v>
      </c>
      <c r="P51" s="4">
        <v>86.39</v>
      </c>
      <c r="Q51" s="2" t="s">
        <v>225</v>
      </c>
    </row>
    <row r="52" spans="1:17" x14ac:dyDescent="0.25">
      <c r="A52" s="2" t="s">
        <v>22</v>
      </c>
      <c r="B52" s="2" t="s">
        <v>226</v>
      </c>
      <c r="C52">
        <v>1</v>
      </c>
      <c r="D52">
        <v>1</v>
      </c>
      <c r="E52" s="1">
        <v>42219</v>
      </c>
      <c r="F52" s="2" t="s">
        <v>238</v>
      </c>
      <c r="G52" s="2" t="s">
        <v>224</v>
      </c>
      <c r="H52" s="2" t="s">
        <v>222</v>
      </c>
      <c r="I52" s="1">
        <v>42219</v>
      </c>
      <c r="J52" s="4">
        <v>113.86</v>
      </c>
      <c r="K52" s="4">
        <v>1.1399999999999999</v>
      </c>
      <c r="L52" s="1">
        <v>42234</v>
      </c>
      <c r="M52" s="1">
        <v>42220</v>
      </c>
      <c r="N52" s="2" t="s">
        <v>223</v>
      </c>
      <c r="O52" s="1">
        <v>42220</v>
      </c>
      <c r="P52" s="4">
        <v>93.05</v>
      </c>
      <c r="Q52" s="2" t="s">
        <v>227</v>
      </c>
    </row>
    <row r="53" spans="1:17" x14ac:dyDescent="0.25">
      <c r="A53" s="2" t="s">
        <v>22</v>
      </c>
      <c r="B53" s="2" t="s">
        <v>226</v>
      </c>
      <c r="C53">
        <v>2</v>
      </c>
      <c r="D53">
        <v>1</v>
      </c>
      <c r="E53" s="1">
        <v>42219</v>
      </c>
      <c r="F53" s="2" t="s">
        <v>238</v>
      </c>
      <c r="G53" s="2" t="s">
        <v>224</v>
      </c>
      <c r="H53" s="2" t="s">
        <v>222</v>
      </c>
      <c r="I53" s="1">
        <v>42219</v>
      </c>
      <c r="J53" s="4">
        <v>113.86</v>
      </c>
      <c r="K53" s="4">
        <v>1.1399999999999999</v>
      </c>
      <c r="L53" s="1">
        <v>42234</v>
      </c>
      <c r="M53" s="1">
        <v>42220</v>
      </c>
      <c r="N53" s="2" t="s">
        <v>223</v>
      </c>
      <c r="O53" s="1">
        <v>42220</v>
      </c>
      <c r="P53" s="4">
        <v>12.77</v>
      </c>
      <c r="Q53" s="2" t="s">
        <v>227</v>
      </c>
    </row>
    <row r="54" spans="1:17" x14ac:dyDescent="0.25">
      <c r="A54" s="2" t="s">
        <v>22</v>
      </c>
      <c r="B54" s="2" t="s">
        <v>226</v>
      </c>
      <c r="C54">
        <v>3</v>
      </c>
      <c r="D54">
        <v>1</v>
      </c>
      <c r="E54" s="1">
        <v>42219</v>
      </c>
      <c r="F54" s="2" t="s">
        <v>238</v>
      </c>
      <c r="G54" s="2" t="s">
        <v>224</v>
      </c>
      <c r="H54" s="2" t="s">
        <v>222</v>
      </c>
      <c r="I54" s="1">
        <v>42219</v>
      </c>
      <c r="J54" s="4">
        <v>113.86</v>
      </c>
      <c r="K54" s="4">
        <v>1.1399999999999999</v>
      </c>
      <c r="L54" s="1">
        <v>42234</v>
      </c>
      <c r="M54" s="1">
        <v>42220</v>
      </c>
      <c r="N54" s="2" t="s">
        <v>223</v>
      </c>
      <c r="O54" s="1">
        <v>42220</v>
      </c>
      <c r="P54" s="4">
        <v>8.0399999999999991</v>
      </c>
      <c r="Q54" s="2" t="s">
        <v>227</v>
      </c>
    </row>
    <row r="55" spans="1:17" x14ac:dyDescent="0.25">
      <c r="A55" s="2" t="s">
        <v>22</v>
      </c>
      <c r="B55" s="2" t="s">
        <v>228</v>
      </c>
      <c r="C55">
        <v>1</v>
      </c>
      <c r="D55">
        <v>1</v>
      </c>
      <c r="E55" s="1">
        <v>42219</v>
      </c>
      <c r="F55" s="2" t="s">
        <v>239</v>
      </c>
      <c r="G55" s="2" t="s">
        <v>224</v>
      </c>
      <c r="H55" s="2" t="s">
        <v>222</v>
      </c>
      <c r="I55" s="1">
        <v>42219</v>
      </c>
      <c r="J55" s="4">
        <v>1870.75</v>
      </c>
      <c r="K55" s="4">
        <v>18.71</v>
      </c>
      <c r="L55" s="1">
        <v>42234</v>
      </c>
      <c r="M55" s="1">
        <v>42220</v>
      </c>
      <c r="N55" s="2" t="s">
        <v>223</v>
      </c>
      <c r="O55" s="1">
        <v>42220</v>
      </c>
      <c r="P55" s="4">
        <v>1870.75</v>
      </c>
      <c r="Q55" s="2" t="s">
        <v>229</v>
      </c>
    </row>
    <row r="56" spans="1:17" x14ac:dyDescent="0.25">
      <c r="A56" s="2" t="s">
        <v>22</v>
      </c>
      <c r="B56" s="2" t="s">
        <v>230</v>
      </c>
      <c r="C56">
        <v>1</v>
      </c>
      <c r="D56">
        <v>1</v>
      </c>
      <c r="E56" s="1">
        <v>42219</v>
      </c>
      <c r="F56" s="2" t="s">
        <v>236</v>
      </c>
      <c r="G56" s="2" t="s">
        <v>224</v>
      </c>
      <c r="H56" s="2" t="s">
        <v>222</v>
      </c>
      <c r="I56" s="1">
        <v>42219</v>
      </c>
      <c r="J56" s="4">
        <v>1900</v>
      </c>
      <c r="K56" s="4">
        <v>19</v>
      </c>
      <c r="L56" s="1">
        <v>42234</v>
      </c>
      <c r="M56" s="1">
        <v>42220</v>
      </c>
      <c r="N56" s="2" t="s">
        <v>223</v>
      </c>
      <c r="O56" s="1">
        <v>42220</v>
      </c>
      <c r="P56" s="4">
        <v>1900</v>
      </c>
      <c r="Q56" s="2" t="s">
        <v>231</v>
      </c>
    </row>
    <row r="57" spans="1:17" x14ac:dyDescent="0.25">
      <c r="A57" s="2" t="s">
        <v>22</v>
      </c>
      <c r="B57" s="2" t="s">
        <v>232</v>
      </c>
      <c r="C57">
        <v>1</v>
      </c>
      <c r="D57">
        <v>1</v>
      </c>
      <c r="E57" s="1">
        <v>42219</v>
      </c>
      <c r="F57" s="2" t="s">
        <v>240</v>
      </c>
      <c r="G57" s="2" t="s">
        <v>224</v>
      </c>
      <c r="H57" s="2" t="s">
        <v>222</v>
      </c>
      <c r="I57" s="1">
        <v>42219</v>
      </c>
      <c r="J57" s="4">
        <v>6950</v>
      </c>
      <c r="K57" s="4">
        <v>69.5</v>
      </c>
      <c r="L57" s="1">
        <v>42234</v>
      </c>
      <c r="M57" s="1">
        <v>42220</v>
      </c>
      <c r="N57" s="2" t="s">
        <v>223</v>
      </c>
      <c r="O57" s="1">
        <v>42220</v>
      </c>
      <c r="P57" s="4">
        <v>6950</v>
      </c>
      <c r="Q57" s="2" t="s">
        <v>233</v>
      </c>
    </row>
    <row r="58" spans="1:17" x14ac:dyDescent="0.25">
      <c r="A58" s="2" t="s">
        <v>22</v>
      </c>
      <c r="B58" s="2" t="s">
        <v>234</v>
      </c>
      <c r="C58">
        <v>1</v>
      </c>
      <c r="D58">
        <v>1</v>
      </c>
      <c r="E58" s="1">
        <v>42219</v>
      </c>
      <c r="F58" s="2" t="s">
        <v>241</v>
      </c>
      <c r="G58" s="2" t="s">
        <v>224</v>
      </c>
      <c r="H58" s="2" t="s">
        <v>222</v>
      </c>
      <c r="I58" s="1">
        <v>42219</v>
      </c>
      <c r="J58" s="4">
        <v>84.64</v>
      </c>
      <c r="K58" s="4">
        <v>0.85</v>
      </c>
      <c r="L58" s="1">
        <v>42234</v>
      </c>
      <c r="M58" s="1">
        <v>42220</v>
      </c>
      <c r="N58" s="2" t="s">
        <v>223</v>
      </c>
      <c r="O58" s="1">
        <v>42220</v>
      </c>
      <c r="P58" s="4">
        <v>84.64</v>
      </c>
      <c r="Q58" s="2" t="s">
        <v>235</v>
      </c>
    </row>
  </sheetData>
  <hyperlinks>
    <hyperlink ref="I1" location="ToC!A1" display="Return to ToC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workbookViewId="0">
      <selection activeCell="F39" sqref="F39"/>
    </sheetView>
  </sheetViews>
  <sheetFormatPr defaultRowHeight="15" x14ac:dyDescent="0.25"/>
  <cols>
    <col min="1" max="1" width="12.140625" bestFit="1" customWidth="1"/>
    <col min="2" max="2" width="10.5703125" bestFit="1" customWidth="1"/>
    <col min="3" max="3" width="12.140625" bestFit="1" customWidth="1"/>
    <col min="4" max="4" width="11.28515625" bestFit="1" customWidth="1"/>
    <col min="5" max="5" width="10.28515625" bestFit="1" customWidth="1"/>
    <col min="6" max="6" width="31.140625" bestFit="1" customWidth="1"/>
    <col min="7" max="7" width="9" bestFit="1" customWidth="1"/>
    <col min="8" max="8" width="30.85546875" bestFit="1" customWidth="1"/>
    <col min="9" max="10" width="11.28515625" bestFit="1" customWidth="1"/>
    <col min="11" max="11" width="20" bestFit="1" customWidth="1"/>
  </cols>
  <sheetData>
    <row r="1" spans="1:11" x14ac:dyDescent="0.25">
      <c r="A1" s="3" t="s">
        <v>69</v>
      </c>
      <c r="B1" s="3" t="s">
        <v>72</v>
      </c>
      <c r="C1" s="3" t="s">
        <v>74</v>
      </c>
      <c r="D1" s="3" t="s">
        <v>75</v>
      </c>
      <c r="E1" s="3" t="s">
        <v>68</v>
      </c>
      <c r="F1" s="3" t="s">
        <v>77</v>
      </c>
      <c r="H1" s="29" t="s">
        <v>398</v>
      </c>
    </row>
    <row r="12" spans="1:11" x14ac:dyDescent="0.25">
      <c r="A12" t="s">
        <v>67</v>
      </c>
      <c r="B12" t="s">
        <v>68</v>
      </c>
      <c r="C12" t="s">
        <v>69</v>
      </c>
      <c r="D12" t="s">
        <v>70</v>
      </c>
      <c r="E12" t="s">
        <v>71</v>
      </c>
      <c r="F12" t="s">
        <v>72</v>
      </c>
      <c r="G12" t="s">
        <v>73</v>
      </c>
      <c r="H12" t="s">
        <v>74</v>
      </c>
      <c r="I12" t="s">
        <v>75</v>
      </c>
      <c r="J12" t="s">
        <v>76</v>
      </c>
      <c r="K12" t="s">
        <v>77</v>
      </c>
    </row>
    <row r="13" spans="1:11" x14ac:dyDescent="0.25">
      <c r="A13" t="s">
        <v>78</v>
      </c>
      <c r="B13" t="s">
        <v>79</v>
      </c>
      <c r="C13" t="s">
        <v>80</v>
      </c>
      <c r="D13">
        <v>0</v>
      </c>
      <c r="E13" t="s">
        <v>81</v>
      </c>
      <c r="F13" t="s">
        <v>82</v>
      </c>
      <c r="G13" s="2" t="s">
        <v>170</v>
      </c>
      <c r="H13" s="2" t="s">
        <v>171</v>
      </c>
      <c r="I13" t="s">
        <v>83</v>
      </c>
      <c r="J13" t="s">
        <v>84</v>
      </c>
      <c r="K13" t="s">
        <v>85</v>
      </c>
    </row>
    <row r="14" spans="1:11" x14ac:dyDescent="0.25">
      <c r="A14" t="s">
        <v>78</v>
      </c>
      <c r="B14" t="s">
        <v>86</v>
      </c>
      <c r="C14" t="s">
        <v>87</v>
      </c>
      <c r="D14">
        <v>0</v>
      </c>
      <c r="E14" t="s">
        <v>88</v>
      </c>
      <c r="F14" t="s">
        <v>89</v>
      </c>
      <c r="G14" s="2" t="s">
        <v>187</v>
      </c>
      <c r="H14" s="2" t="s">
        <v>188</v>
      </c>
      <c r="I14" t="s">
        <v>90</v>
      </c>
      <c r="J14" t="s">
        <v>84</v>
      </c>
      <c r="K14" t="s">
        <v>85</v>
      </c>
    </row>
    <row r="15" spans="1:11" x14ac:dyDescent="0.25">
      <c r="A15" t="s">
        <v>78</v>
      </c>
      <c r="B15" t="s">
        <v>91</v>
      </c>
      <c r="C15" t="s">
        <v>92</v>
      </c>
      <c r="D15">
        <v>0</v>
      </c>
      <c r="E15" t="s">
        <v>93</v>
      </c>
      <c r="F15" t="s">
        <v>94</v>
      </c>
      <c r="G15" s="2" t="s">
        <v>189</v>
      </c>
      <c r="H15" s="2" t="s">
        <v>190</v>
      </c>
      <c r="I15" t="s">
        <v>90</v>
      </c>
      <c r="J15" t="s">
        <v>84</v>
      </c>
      <c r="K15" t="s">
        <v>85</v>
      </c>
    </row>
    <row r="16" spans="1:11" x14ac:dyDescent="0.25">
      <c r="A16" t="s">
        <v>78</v>
      </c>
      <c r="B16" t="s">
        <v>95</v>
      </c>
      <c r="C16" t="s">
        <v>96</v>
      </c>
      <c r="D16">
        <v>0</v>
      </c>
      <c r="E16" t="s">
        <v>97</v>
      </c>
      <c r="F16" t="s">
        <v>98</v>
      </c>
      <c r="G16" s="2" t="s">
        <v>191</v>
      </c>
      <c r="H16" s="2" t="s">
        <v>192</v>
      </c>
      <c r="I16" t="s">
        <v>83</v>
      </c>
      <c r="J16" t="s">
        <v>84</v>
      </c>
      <c r="K16" t="s">
        <v>85</v>
      </c>
    </row>
    <row r="17" spans="1:11" x14ac:dyDescent="0.25">
      <c r="A17" t="s">
        <v>78</v>
      </c>
      <c r="B17" t="s">
        <v>101</v>
      </c>
      <c r="C17" t="s">
        <v>102</v>
      </c>
      <c r="D17">
        <v>0</v>
      </c>
      <c r="E17" t="s">
        <v>103</v>
      </c>
      <c r="F17" t="s">
        <v>104</v>
      </c>
      <c r="G17" s="2" t="s">
        <v>193</v>
      </c>
      <c r="H17" s="2" t="s">
        <v>194</v>
      </c>
      <c r="I17" t="s">
        <v>105</v>
      </c>
      <c r="J17" t="s">
        <v>84</v>
      </c>
      <c r="K17" t="s">
        <v>106</v>
      </c>
    </row>
    <row r="18" spans="1:11" x14ac:dyDescent="0.25">
      <c r="A18" t="s">
        <v>78</v>
      </c>
      <c r="B18" t="s">
        <v>107</v>
      </c>
      <c r="C18" t="s">
        <v>108</v>
      </c>
      <c r="D18">
        <v>0</v>
      </c>
      <c r="E18" t="s">
        <v>109</v>
      </c>
      <c r="F18" t="s">
        <v>110</v>
      </c>
      <c r="G18" s="2" t="s">
        <v>195</v>
      </c>
      <c r="H18" s="2" t="s">
        <v>196</v>
      </c>
      <c r="I18" t="s">
        <v>111</v>
      </c>
      <c r="J18" t="s">
        <v>84</v>
      </c>
      <c r="K18" t="s">
        <v>85</v>
      </c>
    </row>
    <row r="19" spans="1:11" x14ac:dyDescent="0.25">
      <c r="A19" t="s">
        <v>78</v>
      </c>
      <c r="B19" t="s">
        <v>112</v>
      </c>
      <c r="C19" t="s">
        <v>113</v>
      </c>
      <c r="D19">
        <v>0</v>
      </c>
      <c r="E19" t="s">
        <v>114</v>
      </c>
      <c r="F19" t="s">
        <v>115</v>
      </c>
      <c r="G19" s="2" t="s">
        <v>191</v>
      </c>
      <c r="H19" s="2" t="s">
        <v>192</v>
      </c>
      <c r="I19" t="s">
        <v>83</v>
      </c>
      <c r="J19" t="s">
        <v>84</v>
      </c>
      <c r="K19" t="s">
        <v>85</v>
      </c>
    </row>
    <row r="20" spans="1:11" x14ac:dyDescent="0.25">
      <c r="A20" t="s">
        <v>78</v>
      </c>
      <c r="B20" t="s">
        <v>112</v>
      </c>
      <c r="C20" t="s">
        <v>116</v>
      </c>
      <c r="D20">
        <v>0</v>
      </c>
      <c r="E20" t="s">
        <v>117</v>
      </c>
      <c r="F20" t="s">
        <v>118</v>
      </c>
      <c r="G20" s="2" t="s">
        <v>197</v>
      </c>
      <c r="H20" s="2" t="s">
        <v>199</v>
      </c>
      <c r="I20" t="s">
        <v>83</v>
      </c>
      <c r="J20" t="s">
        <v>84</v>
      </c>
      <c r="K20" t="s">
        <v>85</v>
      </c>
    </row>
    <row r="21" spans="1:11" x14ac:dyDescent="0.25">
      <c r="A21" t="s">
        <v>78</v>
      </c>
      <c r="B21" t="s">
        <v>119</v>
      </c>
      <c r="C21" t="s">
        <v>120</v>
      </c>
      <c r="D21">
        <v>0</v>
      </c>
      <c r="E21" t="s">
        <v>121</v>
      </c>
      <c r="F21" t="s">
        <v>122</v>
      </c>
      <c r="G21" s="2" t="s">
        <v>198</v>
      </c>
      <c r="H21" s="2" t="s">
        <v>151</v>
      </c>
      <c r="I21" t="s">
        <v>83</v>
      </c>
      <c r="J21" t="s">
        <v>84</v>
      </c>
      <c r="K21" t="s">
        <v>85</v>
      </c>
    </row>
    <row r="22" spans="1:11" x14ac:dyDescent="0.25">
      <c r="A22" t="s">
        <v>78</v>
      </c>
      <c r="B22" t="s">
        <v>112</v>
      </c>
      <c r="C22" t="s">
        <v>123</v>
      </c>
      <c r="D22">
        <v>0</v>
      </c>
      <c r="E22" t="s">
        <v>124</v>
      </c>
      <c r="F22" t="s">
        <v>125</v>
      </c>
      <c r="G22" s="2" t="s">
        <v>150</v>
      </c>
      <c r="H22" s="2" t="s">
        <v>199</v>
      </c>
      <c r="I22" t="s">
        <v>90</v>
      </c>
      <c r="J22" t="s">
        <v>84</v>
      </c>
      <c r="K22" t="s">
        <v>85</v>
      </c>
    </row>
    <row r="23" spans="1:11" x14ac:dyDescent="0.25">
      <c r="A23" t="s">
        <v>78</v>
      </c>
      <c r="B23" t="s">
        <v>126</v>
      </c>
      <c r="C23" t="s">
        <v>127</v>
      </c>
      <c r="D23">
        <v>0</v>
      </c>
      <c r="E23" t="s">
        <v>128</v>
      </c>
      <c r="F23" t="s">
        <v>129</v>
      </c>
      <c r="G23" s="2" t="s">
        <v>198</v>
      </c>
      <c r="H23" s="2" t="s">
        <v>201</v>
      </c>
      <c r="I23" t="s">
        <v>105</v>
      </c>
      <c r="J23" t="s">
        <v>84</v>
      </c>
      <c r="K23" t="s">
        <v>130</v>
      </c>
    </row>
    <row r="24" spans="1:11" x14ac:dyDescent="0.25">
      <c r="A24" t="s">
        <v>78</v>
      </c>
      <c r="B24" t="s">
        <v>131</v>
      </c>
      <c r="C24" t="s">
        <v>132</v>
      </c>
      <c r="D24">
        <v>0</v>
      </c>
      <c r="E24" t="s">
        <v>133</v>
      </c>
      <c r="F24" t="s">
        <v>134</v>
      </c>
      <c r="G24" s="2" t="s">
        <v>200</v>
      </c>
      <c r="H24" s="2" t="s">
        <v>203</v>
      </c>
      <c r="I24" t="s">
        <v>83</v>
      </c>
      <c r="J24" t="s">
        <v>84</v>
      </c>
      <c r="K24" t="s">
        <v>85</v>
      </c>
    </row>
    <row r="25" spans="1:11" x14ac:dyDescent="0.25">
      <c r="A25" t="s">
        <v>78</v>
      </c>
      <c r="B25" t="s">
        <v>135</v>
      </c>
      <c r="C25" t="s">
        <v>136</v>
      </c>
      <c r="D25">
        <v>0</v>
      </c>
      <c r="E25" t="s">
        <v>137</v>
      </c>
      <c r="F25" t="s">
        <v>138</v>
      </c>
      <c r="G25" s="2" t="s">
        <v>202</v>
      </c>
      <c r="H25" s="2" t="s">
        <v>205</v>
      </c>
      <c r="I25" t="s">
        <v>90</v>
      </c>
      <c r="J25" t="s">
        <v>84</v>
      </c>
      <c r="K25" t="s">
        <v>130</v>
      </c>
    </row>
    <row r="26" spans="1:11" x14ac:dyDescent="0.25">
      <c r="A26" t="s">
        <v>78</v>
      </c>
      <c r="B26" t="s">
        <v>139</v>
      </c>
      <c r="C26" t="s">
        <v>140</v>
      </c>
      <c r="D26">
        <v>0</v>
      </c>
      <c r="E26" t="s">
        <v>141</v>
      </c>
      <c r="F26" t="s">
        <v>142</v>
      </c>
      <c r="G26" s="2" t="s">
        <v>204</v>
      </c>
      <c r="H26" s="2" t="s">
        <v>207</v>
      </c>
      <c r="I26" t="s">
        <v>83</v>
      </c>
      <c r="J26" t="s">
        <v>84</v>
      </c>
      <c r="K26" t="s">
        <v>106</v>
      </c>
    </row>
    <row r="27" spans="1:11" x14ac:dyDescent="0.25">
      <c r="A27" t="s">
        <v>78</v>
      </c>
      <c r="B27" t="s">
        <v>143</v>
      </c>
      <c r="C27" t="s">
        <v>144</v>
      </c>
      <c r="D27">
        <v>0</v>
      </c>
      <c r="E27" t="s">
        <v>145</v>
      </c>
      <c r="F27" t="s">
        <v>146</v>
      </c>
      <c r="G27" s="2" t="s">
        <v>206</v>
      </c>
      <c r="H27" s="2" t="s">
        <v>209</v>
      </c>
      <c r="I27" t="s">
        <v>90</v>
      </c>
      <c r="J27" t="s">
        <v>84</v>
      </c>
      <c r="K27" t="s">
        <v>85</v>
      </c>
    </row>
    <row r="28" spans="1:11" x14ac:dyDescent="0.25">
      <c r="A28" t="s">
        <v>78</v>
      </c>
      <c r="B28" t="s">
        <v>147</v>
      </c>
      <c r="C28" t="s">
        <v>148</v>
      </c>
      <c r="D28">
        <v>1</v>
      </c>
      <c r="E28" t="s">
        <v>149</v>
      </c>
      <c r="F28" t="s">
        <v>393</v>
      </c>
      <c r="G28" s="2" t="s">
        <v>208</v>
      </c>
      <c r="H28" s="2" t="s">
        <v>211</v>
      </c>
      <c r="I28" t="s">
        <v>152</v>
      </c>
      <c r="J28" t="s">
        <v>84</v>
      </c>
      <c r="K28" t="s">
        <v>85</v>
      </c>
    </row>
    <row r="29" spans="1:11" x14ac:dyDescent="0.25">
      <c r="A29" t="s">
        <v>78</v>
      </c>
      <c r="B29" t="s">
        <v>153</v>
      </c>
      <c r="C29" t="s">
        <v>154</v>
      </c>
      <c r="D29">
        <v>0</v>
      </c>
      <c r="E29" t="s">
        <v>155</v>
      </c>
      <c r="F29" t="s">
        <v>156</v>
      </c>
      <c r="G29" s="2" t="s">
        <v>210</v>
      </c>
      <c r="H29" s="2" t="s">
        <v>151</v>
      </c>
      <c r="I29" t="s">
        <v>83</v>
      </c>
      <c r="J29" t="s">
        <v>84</v>
      </c>
      <c r="K29" t="s">
        <v>130</v>
      </c>
    </row>
    <row r="30" spans="1:11" x14ac:dyDescent="0.25">
      <c r="A30" t="s">
        <v>78</v>
      </c>
      <c r="B30" t="s">
        <v>157</v>
      </c>
      <c r="C30" t="s">
        <v>158</v>
      </c>
      <c r="D30">
        <v>0</v>
      </c>
      <c r="E30" t="s">
        <v>159</v>
      </c>
      <c r="F30" t="s">
        <v>160</v>
      </c>
      <c r="G30" s="2" t="s">
        <v>150</v>
      </c>
      <c r="H30" s="2" t="s">
        <v>213</v>
      </c>
      <c r="I30" t="s">
        <v>152</v>
      </c>
      <c r="J30" t="s">
        <v>84</v>
      </c>
      <c r="K30" t="s">
        <v>85</v>
      </c>
    </row>
    <row r="31" spans="1:11" x14ac:dyDescent="0.25">
      <c r="A31" t="s">
        <v>78</v>
      </c>
      <c r="B31" t="s">
        <v>161</v>
      </c>
      <c r="C31" t="s">
        <v>162</v>
      </c>
      <c r="D31">
        <v>0</v>
      </c>
      <c r="E31" t="s">
        <v>163</v>
      </c>
      <c r="F31" t="s">
        <v>164</v>
      </c>
      <c r="G31" s="2" t="s">
        <v>212</v>
      </c>
      <c r="H31" s="2" t="s">
        <v>100</v>
      </c>
      <c r="I31" t="s">
        <v>165</v>
      </c>
      <c r="J31" t="s">
        <v>84</v>
      </c>
      <c r="K31" t="s">
        <v>85</v>
      </c>
    </row>
    <row r="32" spans="1:11" x14ac:dyDescent="0.25">
      <c r="A32" t="s">
        <v>78</v>
      </c>
      <c r="B32" t="s">
        <v>166</v>
      </c>
      <c r="C32" t="s">
        <v>167</v>
      </c>
      <c r="D32">
        <v>0</v>
      </c>
      <c r="E32" t="s">
        <v>168</v>
      </c>
      <c r="F32" t="s">
        <v>169</v>
      </c>
      <c r="G32" s="2" t="s">
        <v>99</v>
      </c>
      <c r="H32" s="2" t="s">
        <v>215</v>
      </c>
      <c r="I32" t="s">
        <v>83</v>
      </c>
      <c r="J32" t="s">
        <v>84</v>
      </c>
      <c r="K32" t="s">
        <v>85</v>
      </c>
    </row>
    <row r="33" spans="1:11" x14ac:dyDescent="0.25">
      <c r="A33" t="s">
        <v>78</v>
      </c>
      <c r="B33" t="s">
        <v>119</v>
      </c>
      <c r="C33" t="s">
        <v>172</v>
      </c>
      <c r="D33">
        <v>0</v>
      </c>
      <c r="E33" t="s">
        <v>173</v>
      </c>
      <c r="F33" t="s">
        <v>392</v>
      </c>
      <c r="G33" s="2" t="s">
        <v>214</v>
      </c>
      <c r="H33" s="2" t="s">
        <v>217</v>
      </c>
      <c r="I33" t="s">
        <v>83</v>
      </c>
      <c r="J33" t="s">
        <v>84</v>
      </c>
      <c r="K33" t="s">
        <v>85</v>
      </c>
    </row>
    <row r="34" spans="1:11" x14ac:dyDescent="0.25">
      <c r="A34" t="s">
        <v>78</v>
      </c>
      <c r="B34" t="s">
        <v>175</v>
      </c>
      <c r="C34" t="s">
        <v>176</v>
      </c>
      <c r="D34">
        <v>0</v>
      </c>
      <c r="E34" t="s">
        <v>177</v>
      </c>
      <c r="F34" t="s">
        <v>178</v>
      </c>
      <c r="G34" s="2" t="s">
        <v>216</v>
      </c>
      <c r="H34" s="2" t="s">
        <v>220</v>
      </c>
      <c r="I34" t="s">
        <v>83</v>
      </c>
      <c r="J34" t="s">
        <v>84</v>
      </c>
      <c r="K34" t="s">
        <v>85</v>
      </c>
    </row>
    <row r="35" spans="1:11" x14ac:dyDescent="0.25">
      <c r="A35" t="s">
        <v>78</v>
      </c>
      <c r="B35" t="s">
        <v>179</v>
      </c>
      <c r="C35" t="s">
        <v>180</v>
      </c>
      <c r="D35">
        <v>0</v>
      </c>
      <c r="E35" t="s">
        <v>181</v>
      </c>
      <c r="F35" t="s">
        <v>174</v>
      </c>
      <c r="G35" s="2" t="s">
        <v>218</v>
      </c>
      <c r="H35" s="2" t="s">
        <v>151</v>
      </c>
      <c r="I35" t="s">
        <v>83</v>
      </c>
      <c r="J35" t="s">
        <v>84</v>
      </c>
      <c r="K35" t="s">
        <v>182</v>
      </c>
    </row>
    <row r="36" spans="1:11" x14ac:dyDescent="0.25">
      <c r="A36" t="s">
        <v>78</v>
      </c>
      <c r="B36" t="s">
        <v>183</v>
      </c>
      <c r="C36" t="s">
        <v>184</v>
      </c>
      <c r="D36">
        <v>0</v>
      </c>
      <c r="E36" t="s">
        <v>185</v>
      </c>
      <c r="F36" t="s">
        <v>401</v>
      </c>
      <c r="G36" s="2" t="s">
        <v>219</v>
      </c>
      <c r="H36" s="2" t="s">
        <v>213</v>
      </c>
      <c r="I36" t="s">
        <v>186</v>
      </c>
      <c r="J36" t="s">
        <v>84</v>
      </c>
      <c r="K36" t="s">
        <v>85</v>
      </c>
    </row>
  </sheetData>
  <hyperlinks>
    <hyperlink ref="H1" location="ToC!A1" display="Return to ToC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workbookViewId="0">
      <selection activeCell="R1" sqref="R1"/>
    </sheetView>
  </sheetViews>
  <sheetFormatPr defaultRowHeight="15" x14ac:dyDescent="0.25"/>
  <cols>
    <col min="1" max="1" width="6.28515625" bestFit="1" customWidth="1"/>
    <col min="2" max="2" width="12" bestFit="1" customWidth="1"/>
    <col min="3" max="3" width="8.85546875" bestFit="1" customWidth="1"/>
    <col min="4" max="5" width="6" bestFit="1" customWidth="1"/>
    <col min="6" max="6" width="9" bestFit="1" customWidth="1"/>
    <col min="7" max="7" width="8.7109375" bestFit="1" customWidth="1"/>
    <col min="8" max="8" width="17.7109375" bestFit="1" customWidth="1"/>
    <col min="9" max="9" width="7.140625" bestFit="1" customWidth="1"/>
    <col min="10" max="10" width="30.85546875" bestFit="1" customWidth="1"/>
    <col min="11" max="11" width="10.5703125" bestFit="1" customWidth="1"/>
    <col min="12" max="12" width="5.42578125" bestFit="1" customWidth="1"/>
  </cols>
  <sheetData>
    <row r="1" spans="1:18" ht="17.25" thickTop="1" thickBot="1" x14ac:dyDescent="0.35">
      <c r="A1" s="5" t="s">
        <v>8</v>
      </c>
      <c r="B1" s="5" t="s">
        <v>242</v>
      </c>
      <c r="C1" s="5" t="s">
        <v>243</v>
      </c>
      <c r="D1" s="5" t="s">
        <v>244</v>
      </c>
      <c r="E1" s="5" t="s">
        <v>245</v>
      </c>
      <c r="F1" s="5" t="s">
        <v>246</v>
      </c>
      <c r="G1" s="5" t="s">
        <v>247</v>
      </c>
      <c r="H1" s="5" t="s">
        <v>248</v>
      </c>
      <c r="I1" s="5" t="s">
        <v>249</v>
      </c>
      <c r="J1" s="5" t="s">
        <v>250</v>
      </c>
      <c r="K1" s="5" t="s">
        <v>251</v>
      </c>
      <c r="L1" s="5" t="s">
        <v>252</v>
      </c>
      <c r="R1" s="29" t="s">
        <v>398</v>
      </c>
    </row>
    <row r="2" spans="1:18" ht="15.75" thickTop="1" x14ac:dyDescent="0.25">
      <c r="A2" s="2" t="s">
        <v>253</v>
      </c>
      <c r="B2" s="2" t="s">
        <v>254</v>
      </c>
      <c r="C2" s="2" t="s">
        <v>255</v>
      </c>
      <c r="D2" s="2" t="s">
        <v>256</v>
      </c>
      <c r="E2" s="2" t="s">
        <v>257</v>
      </c>
      <c r="F2" s="2" t="s">
        <v>258</v>
      </c>
      <c r="G2" s="2" t="s">
        <v>259</v>
      </c>
      <c r="H2" s="2" t="s">
        <v>260</v>
      </c>
      <c r="I2">
        <v>1</v>
      </c>
      <c r="J2" s="2" t="s">
        <v>261</v>
      </c>
      <c r="K2" s="4">
        <v>6</v>
      </c>
      <c r="L2">
        <v>2015</v>
      </c>
    </row>
    <row r="3" spans="1:18" x14ac:dyDescent="0.25">
      <c r="A3" s="2" t="s">
        <v>253</v>
      </c>
      <c r="B3" s="2" t="s">
        <v>254</v>
      </c>
      <c r="C3" s="2" t="s">
        <v>255</v>
      </c>
      <c r="D3" s="2" t="s">
        <v>256</v>
      </c>
      <c r="E3" s="2" t="s">
        <v>257</v>
      </c>
      <c r="F3" s="2" t="s">
        <v>262</v>
      </c>
      <c r="G3" s="2" t="s">
        <v>259</v>
      </c>
      <c r="H3" s="2" t="s">
        <v>260</v>
      </c>
      <c r="I3">
        <v>1</v>
      </c>
      <c r="J3" s="2" t="s">
        <v>261</v>
      </c>
      <c r="K3" s="4">
        <v>7</v>
      </c>
      <c r="L3">
        <v>2015</v>
      </c>
    </row>
    <row r="4" spans="1:18" x14ac:dyDescent="0.25">
      <c r="A4" s="2" t="s">
        <v>253</v>
      </c>
      <c r="B4" s="2" t="s">
        <v>254</v>
      </c>
      <c r="C4" s="2" t="s">
        <v>297</v>
      </c>
      <c r="D4" s="2" t="s">
        <v>256</v>
      </c>
      <c r="E4" s="2" t="s">
        <v>257</v>
      </c>
      <c r="F4" s="2" t="s">
        <v>280</v>
      </c>
      <c r="G4" s="2" t="s">
        <v>259</v>
      </c>
      <c r="H4" s="2" t="s">
        <v>260</v>
      </c>
      <c r="I4">
        <v>1</v>
      </c>
      <c r="J4" s="2" t="s">
        <v>298</v>
      </c>
      <c r="K4" s="4">
        <v>417.6</v>
      </c>
      <c r="L4">
        <v>2015</v>
      </c>
    </row>
    <row r="5" spans="1:18" x14ac:dyDescent="0.25">
      <c r="A5" s="2" t="s">
        <v>253</v>
      </c>
      <c r="B5" s="2" t="s">
        <v>254</v>
      </c>
      <c r="C5" s="2" t="s">
        <v>265</v>
      </c>
      <c r="D5" s="2" t="s">
        <v>256</v>
      </c>
      <c r="E5" s="2" t="s">
        <v>257</v>
      </c>
      <c r="F5" s="2" t="s">
        <v>266</v>
      </c>
      <c r="G5" s="2" t="s">
        <v>259</v>
      </c>
      <c r="H5" s="2" t="s">
        <v>260</v>
      </c>
      <c r="I5">
        <v>1</v>
      </c>
      <c r="J5" s="2" t="s">
        <v>267</v>
      </c>
      <c r="K5" s="4">
        <v>29.58</v>
      </c>
      <c r="L5">
        <v>2015</v>
      </c>
    </row>
    <row r="6" spans="1:18" x14ac:dyDescent="0.25">
      <c r="A6" s="2" t="s">
        <v>253</v>
      </c>
      <c r="B6" s="2" t="s">
        <v>254</v>
      </c>
      <c r="C6" s="2" t="s">
        <v>265</v>
      </c>
      <c r="D6" s="2" t="s">
        <v>256</v>
      </c>
      <c r="E6" s="2" t="s">
        <v>257</v>
      </c>
      <c r="F6" s="2" t="s">
        <v>262</v>
      </c>
      <c r="G6" s="2" t="s">
        <v>259</v>
      </c>
      <c r="H6" s="2" t="s">
        <v>260</v>
      </c>
      <c r="I6">
        <v>1</v>
      </c>
      <c r="J6" s="2" t="s">
        <v>267</v>
      </c>
      <c r="K6" s="4">
        <v>57.01</v>
      </c>
      <c r="L6">
        <v>2015</v>
      </c>
    </row>
    <row r="7" spans="1:18" x14ac:dyDescent="0.25">
      <c r="A7" s="2" t="s">
        <v>253</v>
      </c>
      <c r="B7" s="2" t="s">
        <v>254</v>
      </c>
      <c r="C7" s="2" t="s">
        <v>265</v>
      </c>
      <c r="D7" s="2" t="s">
        <v>256</v>
      </c>
      <c r="E7" s="2" t="s">
        <v>257</v>
      </c>
      <c r="F7" s="2" t="s">
        <v>258</v>
      </c>
      <c r="G7" s="2" t="s">
        <v>259</v>
      </c>
      <c r="H7" s="2" t="s">
        <v>260</v>
      </c>
      <c r="I7">
        <v>1</v>
      </c>
      <c r="J7" s="2" t="s">
        <v>267</v>
      </c>
      <c r="K7" s="4">
        <v>891.79</v>
      </c>
      <c r="L7">
        <v>2015</v>
      </c>
    </row>
    <row r="8" spans="1:18" x14ac:dyDescent="0.25">
      <c r="A8" s="2" t="s">
        <v>253</v>
      </c>
      <c r="B8" s="2" t="s">
        <v>254</v>
      </c>
      <c r="C8" s="2" t="s">
        <v>303</v>
      </c>
      <c r="D8" s="2" t="s">
        <v>256</v>
      </c>
      <c r="E8" s="2" t="s">
        <v>257</v>
      </c>
      <c r="F8" s="2" t="s">
        <v>269</v>
      </c>
      <c r="G8" s="2" t="s">
        <v>259</v>
      </c>
      <c r="H8" s="2" t="s">
        <v>260</v>
      </c>
      <c r="I8">
        <v>1</v>
      </c>
      <c r="J8" s="2" t="s">
        <v>304</v>
      </c>
      <c r="K8" s="4">
        <v>1555.2</v>
      </c>
      <c r="L8">
        <v>2015</v>
      </c>
    </row>
    <row r="9" spans="1:18" x14ac:dyDescent="0.25">
      <c r="A9" s="2" t="s">
        <v>253</v>
      </c>
      <c r="B9" s="2" t="s">
        <v>254</v>
      </c>
      <c r="C9" s="2" t="s">
        <v>301</v>
      </c>
      <c r="D9" s="2" t="s">
        <v>256</v>
      </c>
      <c r="E9" s="2" t="s">
        <v>257</v>
      </c>
      <c r="F9" s="2" t="s">
        <v>269</v>
      </c>
      <c r="G9" s="2" t="s">
        <v>259</v>
      </c>
      <c r="H9" s="2" t="s">
        <v>260</v>
      </c>
      <c r="I9">
        <v>1</v>
      </c>
      <c r="J9" s="2" t="s">
        <v>302</v>
      </c>
      <c r="K9" s="4">
        <v>745.42</v>
      </c>
      <c r="L9">
        <v>2015</v>
      </c>
    </row>
    <row r="10" spans="1:18" x14ac:dyDescent="0.25">
      <c r="A10" s="2" t="s">
        <v>253</v>
      </c>
      <c r="B10" s="2" t="s">
        <v>254</v>
      </c>
      <c r="C10" s="2" t="s">
        <v>291</v>
      </c>
      <c r="D10" s="2" t="s">
        <v>256</v>
      </c>
      <c r="E10" s="2" t="s">
        <v>257</v>
      </c>
      <c r="F10" s="2" t="s">
        <v>287</v>
      </c>
      <c r="G10" s="2" t="s">
        <v>259</v>
      </c>
      <c r="H10" s="2" t="s">
        <v>260</v>
      </c>
      <c r="I10">
        <v>1</v>
      </c>
      <c r="J10" s="2" t="s">
        <v>292</v>
      </c>
      <c r="K10" s="4">
        <v>337.1</v>
      </c>
      <c r="L10">
        <v>2015</v>
      </c>
    </row>
    <row r="11" spans="1:18" x14ac:dyDescent="0.25">
      <c r="A11" s="2" t="s">
        <v>253</v>
      </c>
      <c r="B11" s="2" t="s">
        <v>278</v>
      </c>
      <c r="C11" s="2" t="s">
        <v>293</v>
      </c>
      <c r="D11" s="2" t="s">
        <v>256</v>
      </c>
      <c r="E11" s="2" t="s">
        <v>257</v>
      </c>
      <c r="F11" s="2" t="s">
        <v>280</v>
      </c>
      <c r="G11" s="2" t="s">
        <v>259</v>
      </c>
      <c r="H11" s="2" t="s">
        <v>260</v>
      </c>
      <c r="I11">
        <v>1</v>
      </c>
      <c r="J11" s="2" t="s">
        <v>294</v>
      </c>
      <c r="K11" s="4">
        <v>376</v>
      </c>
      <c r="L11">
        <v>2015</v>
      </c>
    </row>
    <row r="12" spans="1:18" x14ac:dyDescent="0.25">
      <c r="A12" s="2" t="s">
        <v>253</v>
      </c>
      <c r="B12" s="2" t="s">
        <v>254</v>
      </c>
      <c r="C12" s="2" t="s">
        <v>293</v>
      </c>
      <c r="D12" s="2" t="s">
        <v>256</v>
      </c>
      <c r="E12" s="2" t="s">
        <v>257</v>
      </c>
      <c r="F12" s="2" t="s">
        <v>280</v>
      </c>
      <c r="G12" s="2" t="s">
        <v>259</v>
      </c>
      <c r="H12" s="2" t="s">
        <v>260</v>
      </c>
      <c r="I12">
        <v>1</v>
      </c>
      <c r="J12" s="2" t="s">
        <v>294</v>
      </c>
      <c r="K12" s="4">
        <v>1082.75</v>
      </c>
      <c r="L12">
        <v>2015</v>
      </c>
    </row>
    <row r="13" spans="1:18" x14ac:dyDescent="0.25">
      <c r="A13" s="2" t="s">
        <v>253</v>
      </c>
      <c r="B13" s="2" t="s">
        <v>254</v>
      </c>
      <c r="C13" s="2" t="s">
        <v>295</v>
      </c>
      <c r="D13" s="2" t="s">
        <v>256</v>
      </c>
      <c r="E13" s="2" t="s">
        <v>257</v>
      </c>
      <c r="F13" s="2" t="s">
        <v>269</v>
      </c>
      <c r="G13" s="2" t="s">
        <v>259</v>
      </c>
      <c r="H13" s="2" t="s">
        <v>260</v>
      </c>
      <c r="I13">
        <v>1</v>
      </c>
      <c r="J13" s="2" t="s">
        <v>296</v>
      </c>
      <c r="K13" s="4">
        <v>402.68</v>
      </c>
      <c r="L13">
        <v>2015</v>
      </c>
    </row>
    <row r="14" spans="1:18" x14ac:dyDescent="0.25">
      <c r="A14" s="2" t="s">
        <v>253</v>
      </c>
      <c r="B14" s="2" t="s">
        <v>254</v>
      </c>
      <c r="C14" s="2" t="s">
        <v>268</v>
      </c>
      <c r="D14" s="2" t="s">
        <v>256</v>
      </c>
      <c r="E14" s="2" t="s">
        <v>257</v>
      </c>
      <c r="F14" s="2" t="s">
        <v>269</v>
      </c>
      <c r="G14" s="2" t="s">
        <v>259</v>
      </c>
      <c r="H14" s="2" t="s">
        <v>260</v>
      </c>
      <c r="I14">
        <v>1</v>
      </c>
      <c r="J14" s="2" t="s">
        <v>270</v>
      </c>
      <c r="K14" s="4">
        <v>80</v>
      </c>
      <c r="L14">
        <v>2015</v>
      </c>
    </row>
    <row r="15" spans="1:18" x14ac:dyDescent="0.25">
      <c r="A15" s="2" t="s">
        <v>253</v>
      </c>
      <c r="B15" s="2" t="s">
        <v>254</v>
      </c>
      <c r="C15" s="2" t="s">
        <v>268</v>
      </c>
      <c r="D15" s="2" t="s">
        <v>256</v>
      </c>
      <c r="E15" s="2" t="s">
        <v>257</v>
      </c>
      <c r="F15" s="2" t="s">
        <v>280</v>
      </c>
      <c r="G15" s="2" t="s">
        <v>259</v>
      </c>
      <c r="H15" s="2" t="s">
        <v>260</v>
      </c>
      <c r="I15">
        <v>1</v>
      </c>
      <c r="J15" s="2" t="s">
        <v>270</v>
      </c>
      <c r="K15" s="4">
        <v>225</v>
      </c>
      <c r="L15">
        <v>2015</v>
      </c>
    </row>
    <row r="16" spans="1:18" x14ac:dyDescent="0.25">
      <c r="A16" s="2" t="s">
        <v>253</v>
      </c>
      <c r="B16" s="2" t="s">
        <v>254</v>
      </c>
      <c r="C16" s="2" t="s">
        <v>276</v>
      </c>
      <c r="D16" s="2" t="s">
        <v>256</v>
      </c>
      <c r="E16" s="2" t="s">
        <v>257</v>
      </c>
      <c r="F16" s="2" t="s">
        <v>269</v>
      </c>
      <c r="G16" s="2" t="s">
        <v>259</v>
      </c>
      <c r="H16" s="2" t="s">
        <v>260</v>
      </c>
      <c r="I16">
        <v>1</v>
      </c>
      <c r="J16" s="2" t="s">
        <v>277</v>
      </c>
      <c r="K16" s="4">
        <v>168</v>
      </c>
      <c r="L16">
        <v>2015</v>
      </c>
    </row>
    <row r="17" spans="1:12" x14ac:dyDescent="0.25">
      <c r="A17" s="2" t="s">
        <v>253</v>
      </c>
      <c r="B17" s="2" t="s">
        <v>254</v>
      </c>
      <c r="C17" s="2" t="s">
        <v>286</v>
      </c>
      <c r="D17" s="2" t="s">
        <v>256</v>
      </c>
      <c r="E17" s="2" t="s">
        <v>257</v>
      </c>
      <c r="F17" s="2" t="s">
        <v>287</v>
      </c>
      <c r="G17" s="2" t="s">
        <v>259</v>
      </c>
      <c r="H17" s="2" t="s">
        <v>260</v>
      </c>
      <c r="I17">
        <v>1</v>
      </c>
      <c r="J17" s="2" t="s">
        <v>288</v>
      </c>
      <c r="K17" s="4">
        <v>201.51</v>
      </c>
      <c r="L17">
        <v>2015</v>
      </c>
    </row>
    <row r="18" spans="1:12" x14ac:dyDescent="0.25">
      <c r="A18" s="2" t="s">
        <v>253</v>
      </c>
      <c r="B18" s="2" t="s">
        <v>254</v>
      </c>
      <c r="C18" s="2" t="s">
        <v>286</v>
      </c>
      <c r="D18" s="2" t="s">
        <v>256</v>
      </c>
      <c r="E18" s="2" t="s">
        <v>257</v>
      </c>
      <c r="F18" s="2" t="s">
        <v>269</v>
      </c>
      <c r="G18" s="2" t="s">
        <v>259</v>
      </c>
      <c r="H18" s="2" t="s">
        <v>260</v>
      </c>
      <c r="I18">
        <v>1</v>
      </c>
      <c r="J18" s="2" t="s">
        <v>288</v>
      </c>
      <c r="K18" s="4">
        <v>5014.8599999999997</v>
      </c>
      <c r="L18">
        <v>2015</v>
      </c>
    </row>
    <row r="19" spans="1:12" x14ac:dyDescent="0.25">
      <c r="A19" s="2" t="s">
        <v>253</v>
      </c>
      <c r="B19" s="2" t="s">
        <v>254</v>
      </c>
      <c r="C19" s="2" t="s">
        <v>299</v>
      </c>
      <c r="D19" s="2" t="s">
        <v>256</v>
      </c>
      <c r="E19" s="2" t="s">
        <v>257</v>
      </c>
      <c r="F19" s="2" t="s">
        <v>269</v>
      </c>
      <c r="G19" s="2" t="s">
        <v>259</v>
      </c>
      <c r="H19" s="2" t="s">
        <v>260</v>
      </c>
      <c r="I19">
        <v>1</v>
      </c>
      <c r="J19" s="2" t="s">
        <v>300</v>
      </c>
      <c r="K19" s="4">
        <v>576.57000000000005</v>
      </c>
      <c r="L19">
        <v>2015</v>
      </c>
    </row>
    <row r="20" spans="1:12" x14ac:dyDescent="0.25">
      <c r="A20" s="2" t="s">
        <v>253</v>
      </c>
      <c r="B20" s="2" t="s">
        <v>254</v>
      </c>
      <c r="C20" s="2" t="s">
        <v>289</v>
      </c>
      <c r="D20" s="2" t="s">
        <v>256</v>
      </c>
      <c r="E20" s="2" t="s">
        <v>257</v>
      </c>
      <c r="F20" s="2" t="s">
        <v>269</v>
      </c>
      <c r="G20" s="2" t="s">
        <v>259</v>
      </c>
      <c r="H20" s="2" t="s">
        <v>260</v>
      </c>
      <c r="I20">
        <v>1</v>
      </c>
      <c r="J20" s="2" t="s">
        <v>290</v>
      </c>
      <c r="K20" s="4">
        <v>285.27</v>
      </c>
      <c r="L20">
        <v>2015</v>
      </c>
    </row>
    <row r="21" spans="1:12" x14ac:dyDescent="0.25">
      <c r="A21" s="2" t="s">
        <v>253</v>
      </c>
      <c r="B21" s="2" t="s">
        <v>254</v>
      </c>
      <c r="C21" s="2" t="s">
        <v>271</v>
      </c>
      <c r="D21" s="2" t="s">
        <v>256</v>
      </c>
      <c r="E21" s="2" t="s">
        <v>257</v>
      </c>
      <c r="F21" s="2" t="s">
        <v>262</v>
      </c>
      <c r="G21" s="2" t="s">
        <v>259</v>
      </c>
      <c r="H21" s="2" t="s">
        <v>260</v>
      </c>
      <c r="I21">
        <v>1</v>
      </c>
      <c r="J21" s="2" t="s">
        <v>272</v>
      </c>
      <c r="K21" s="4">
        <v>125</v>
      </c>
      <c r="L21">
        <v>2015</v>
      </c>
    </row>
    <row r="22" spans="1:12" x14ac:dyDescent="0.25">
      <c r="A22" s="2" t="s">
        <v>253</v>
      </c>
      <c r="B22" s="2" t="s">
        <v>254</v>
      </c>
      <c r="C22" s="2" t="s">
        <v>271</v>
      </c>
      <c r="D22" s="2" t="s">
        <v>256</v>
      </c>
      <c r="E22" s="2" t="s">
        <v>257</v>
      </c>
      <c r="F22" s="2" t="s">
        <v>269</v>
      </c>
      <c r="G22" s="2" t="s">
        <v>259</v>
      </c>
      <c r="H22" s="2" t="s">
        <v>260</v>
      </c>
      <c r="I22">
        <v>1</v>
      </c>
      <c r="J22" s="2" t="s">
        <v>272</v>
      </c>
      <c r="K22" s="4">
        <v>2124.77</v>
      </c>
      <c r="L22">
        <v>2015</v>
      </c>
    </row>
    <row r="23" spans="1:12" x14ac:dyDescent="0.25">
      <c r="A23" s="2" t="s">
        <v>253</v>
      </c>
      <c r="B23" s="2" t="s">
        <v>254</v>
      </c>
      <c r="C23" s="2" t="s">
        <v>282</v>
      </c>
      <c r="D23" s="2" t="s">
        <v>256</v>
      </c>
      <c r="E23" s="2" t="s">
        <v>257</v>
      </c>
      <c r="F23" s="2" t="s">
        <v>269</v>
      </c>
      <c r="G23" s="2" t="s">
        <v>259</v>
      </c>
      <c r="H23" s="2" t="s">
        <v>260</v>
      </c>
      <c r="I23">
        <v>1</v>
      </c>
      <c r="J23" s="2" t="s">
        <v>283</v>
      </c>
      <c r="K23" s="4">
        <v>186</v>
      </c>
      <c r="L23">
        <v>2015</v>
      </c>
    </row>
    <row r="24" spans="1:12" x14ac:dyDescent="0.25">
      <c r="A24" s="2" t="s">
        <v>253</v>
      </c>
      <c r="B24" s="2" t="s">
        <v>254</v>
      </c>
      <c r="C24" s="2" t="s">
        <v>282</v>
      </c>
      <c r="D24" s="2" t="s">
        <v>256</v>
      </c>
      <c r="E24" s="2" t="s">
        <v>257</v>
      </c>
      <c r="F24" s="2" t="s">
        <v>280</v>
      </c>
      <c r="G24" s="2" t="s">
        <v>259</v>
      </c>
      <c r="H24" s="2" t="s">
        <v>260</v>
      </c>
      <c r="I24">
        <v>1</v>
      </c>
      <c r="J24" s="2" t="s">
        <v>283</v>
      </c>
      <c r="K24" s="4">
        <v>452</v>
      </c>
      <c r="L24">
        <v>2015</v>
      </c>
    </row>
    <row r="25" spans="1:12" x14ac:dyDescent="0.25">
      <c r="A25" s="2" t="s">
        <v>253</v>
      </c>
      <c r="B25" s="2" t="s">
        <v>254</v>
      </c>
      <c r="C25" s="2" t="s">
        <v>284</v>
      </c>
      <c r="D25" s="2" t="s">
        <v>256</v>
      </c>
      <c r="E25" s="2" t="s">
        <v>257</v>
      </c>
      <c r="F25" s="2" t="s">
        <v>280</v>
      </c>
      <c r="G25" s="2" t="s">
        <v>259</v>
      </c>
      <c r="H25" s="2" t="s">
        <v>260</v>
      </c>
      <c r="I25">
        <v>1</v>
      </c>
      <c r="J25" s="2" t="s">
        <v>285</v>
      </c>
      <c r="K25" s="4">
        <v>193.48</v>
      </c>
      <c r="L25">
        <v>2015</v>
      </c>
    </row>
    <row r="26" spans="1:12" x14ac:dyDescent="0.25">
      <c r="A26" s="2" t="s">
        <v>253</v>
      </c>
      <c r="B26" s="2" t="s">
        <v>254</v>
      </c>
      <c r="C26" s="2" t="s">
        <v>305</v>
      </c>
      <c r="D26" s="2" t="s">
        <v>256</v>
      </c>
      <c r="E26" s="2" t="s">
        <v>257</v>
      </c>
      <c r="F26" s="2" t="s">
        <v>287</v>
      </c>
      <c r="G26" s="2" t="s">
        <v>259</v>
      </c>
      <c r="H26" s="2" t="s">
        <v>260</v>
      </c>
      <c r="I26">
        <v>1</v>
      </c>
      <c r="J26" s="2" t="s">
        <v>306</v>
      </c>
      <c r="K26" s="4">
        <v>1722.84</v>
      </c>
      <c r="L26">
        <v>2015</v>
      </c>
    </row>
    <row r="27" spans="1:12" x14ac:dyDescent="0.25">
      <c r="A27" s="2" t="s">
        <v>253</v>
      </c>
      <c r="B27" s="2" t="s">
        <v>254</v>
      </c>
      <c r="C27" s="2" t="s">
        <v>273</v>
      </c>
      <c r="D27" s="2" t="s">
        <v>256</v>
      </c>
      <c r="E27" s="2" t="s">
        <v>257</v>
      </c>
      <c r="F27" s="2" t="s">
        <v>269</v>
      </c>
      <c r="G27" s="2" t="s">
        <v>259</v>
      </c>
      <c r="H27" s="2" t="s">
        <v>260</v>
      </c>
      <c r="I27">
        <v>1</v>
      </c>
      <c r="J27" s="2" t="s">
        <v>274</v>
      </c>
      <c r="K27" s="4">
        <v>125.74</v>
      </c>
      <c r="L27">
        <v>2015</v>
      </c>
    </row>
    <row r="28" spans="1:12" x14ac:dyDescent="0.25">
      <c r="A28" s="2" t="s">
        <v>253</v>
      </c>
      <c r="B28" s="2" t="s">
        <v>278</v>
      </c>
      <c r="C28" s="2" t="s">
        <v>279</v>
      </c>
      <c r="D28" s="2" t="s">
        <v>256</v>
      </c>
      <c r="E28" s="2" t="s">
        <v>257</v>
      </c>
      <c r="F28" s="2" t="s">
        <v>280</v>
      </c>
      <c r="G28" s="2" t="s">
        <v>259</v>
      </c>
      <c r="H28" s="2" t="s">
        <v>260</v>
      </c>
      <c r="I28">
        <v>1</v>
      </c>
      <c r="J28" s="2" t="s">
        <v>281</v>
      </c>
      <c r="K28" s="4">
        <v>184.44</v>
      </c>
      <c r="L28">
        <v>2015</v>
      </c>
    </row>
    <row r="29" spans="1:12" x14ac:dyDescent="0.25">
      <c r="A29" s="2" t="s">
        <v>253</v>
      </c>
      <c r="B29" s="2" t="s">
        <v>254</v>
      </c>
      <c r="C29" s="2" t="s">
        <v>279</v>
      </c>
      <c r="D29" s="2" t="s">
        <v>256</v>
      </c>
      <c r="E29" s="2" t="s">
        <v>257</v>
      </c>
      <c r="F29" s="2" t="s">
        <v>280</v>
      </c>
      <c r="G29" s="2" t="s">
        <v>259</v>
      </c>
      <c r="H29" s="2" t="s">
        <v>260</v>
      </c>
      <c r="I29">
        <v>1</v>
      </c>
      <c r="J29" s="2" t="s">
        <v>281</v>
      </c>
      <c r="K29" s="4">
        <v>228.67</v>
      </c>
      <c r="L29">
        <v>2015</v>
      </c>
    </row>
    <row r="30" spans="1:12" x14ac:dyDescent="0.25">
      <c r="A30" s="2" t="s">
        <v>253</v>
      </c>
      <c r="B30" s="2" t="s">
        <v>254</v>
      </c>
      <c r="C30" s="2" t="s">
        <v>263</v>
      </c>
      <c r="D30" s="2" t="s">
        <v>256</v>
      </c>
      <c r="E30" s="2" t="s">
        <v>257</v>
      </c>
      <c r="F30" s="2" t="s">
        <v>258</v>
      </c>
      <c r="G30" s="2" t="s">
        <v>259</v>
      </c>
      <c r="H30" s="2" t="s">
        <v>260</v>
      </c>
      <c r="I30">
        <v>1</v>
      </c>
      <c r="J30" s="2" t="s">
        <v>264</v>
      </c>
      <c r="K30" s="4">
        <v>19.5</v>
      </c>
      <c r="L30">
        <v>2015</v>
      </c>
    </row>
    <row r="31" spans="1:12" x14ac:dyDescent="0.25">
      <c r="A31" s="2" t="s">
        <v>253</v>
      </c>
      <c r="B31" s="2" t="s">
        <v>254</v>
      </c>
      <c r="C31" s="2" t="s">
        <v>263</v>
      </c>
      <c r="D31" s="2" t="s">
        <v>256</v>
      </c>
      <c r="E31" s="2" t="s">
        <v>257</v>
      </c>
      <c r="F31" s="2" t="s">
        <v>275</v>
      </c>
      <c r="G31" s="2" t="s">
        <v>259</v>
      </c>
      <c r="H31" s="2" t="s">
        <v>260</v>
      </c>
      <c r="I31">
        <v>1</v>
      </c>
      <c r="J31" s="2" t="s">
        <v>264</v>
      </c>
      <c r="K31" s="4">
        <v>152.58000000000001</v>
      </c>
      <c r="L31">
        <v>2015</v>
      </c>
    </row>
    <row r="32" spans="1:12" x14ac:dyDescent="0.25">
      <c r="A32" s="2" t="s">
        <v>253</v>
      </c>
      <c r="B32" s="2" t="s">
        <v>254</v>
      </c>
      <c r="C32" s="2" t="s">
        <v>263</v>
      </c>
      <c r="D32" s="2" t="s">
        <v>256</v>
      </c>
      <c r="E32" s="2" t="s">
        <v>257</v>
      </c>
      <c r="F32" s="2" t="s">
        <v>262</v>
      </c>
      <c r="G32" s="2" t="s">
        <v>259</v>
      </c>
      <c r="H32" s="2" t="s">
        <v>260</v>
      </c>
      <c r="I32">
        <v>1</v>
      </c>
      <c r="J32" s="2" t="s">
        <v>264</v>
      </c>
      <c r="K32" s="4">
        <v>231.05</v>
      </c>
      <c r="L32">
        <v>2015</v>
      </c>
    </row>
    <row r="33" spans="1:12" x14ac:dyDescent="0.25">
      <c r="A33" s="2" t="s">
        <v>253</v>
      </c>
      <c r="B33" s="2" t="s">
        <v>254</v>
      </c>
      <c r="C33" s="2" t="s">
        <v>263</v>
      </c>
      <c r="D33" s="2" t="s">
        <v>256</v>
      </c>
      <c r="E33" s="2" t="s">
        <v>257</v>
      </c>
      <c r="F33" s="2" t="s">
        <v>269</v>
      </c>
      <c r="G33" s="2" t="s">
        <v>259</v>
      </c>
      <c r="H33" s="2" t="s">
        <v>260</v>
      </c>
      <c r="I33">
        <v>1</v>
      </c>
      <c r="J33" s="2" t="s">
        <v>264</v>
      </c>
      <c r="K33" s="4">
        <v>10695</v>
      </c>
      <c r="L33">
        <v>2015</v>
      </c>
    </row>
    <row r="34" spans="1:12" x14ac:dyDescent="0.25">
      <c r="A34" s="2" t="s">
        <v>253</v>
      </c>
      <c r="B34" s="2" t="s">
        <v>254</v>
      </c>
      <c r="C34" s="2" t="s">
        <v>265</v>
      </c>
      <c r="D34" s="2" t="s">
        <v>256</v>
      </c>
      <c r="E34" s="2" t="s">
        <v>257</v>
      </c>
      <c r="F34" s="2" t="s">
        <v>269</v>
      </c>
      <c r="G34" s="2" t="s">
        <v>259</v>
      </c>
      <c r="H34" s="2" t="s">
        <v>260</v>
      </c>
      <c r="I34">
        <v>2</v>
      </c>
      <c r="J34" s="2" t="s">
        <v>267</v>
      </c>
      <c r="K34" s="4">
        <v>44.31</v>
      </c>
      <c r="L34">
        <v>2015</v>
      </c>
    </row>
    <row r="35" spans="1:12" x14ac:dyDescent="0.25">
      <c r="A35" s="2" t="s">
        <v>253</v>
      </c>
      <c r="B35" s="2" t="s">
        <v>254</v>
      </c>
      <c r="C35" s="2" t="s">
        <v>301</v>
      </c>
      <c r="D35" s="2" t="s">
        <v>256</v>
      </c>
      <c r="E35" s="2" t="s">
        <v>257</v>
      </c>
      <c r="F35" s="2" t="s">
        <v>269</v>
      </c>
      <c r="G35" s="2" t="s">
        <v>259</v>
      </c>
      <c r="H35" s="2" t="s">
        <v>260</v>
      </c>
      <c r="I35">
        <v>2</v>
      </c>
      <c r="J35" s="2" t="s">
        <v>302</v>
      </c>
      <c r="K35" s="4">
        <v>501.35</v>
      </c>
      <c r="L35">
        <v>2015</v>
      </c>
    </row>
    <row r="36" spans="1:12" x14ac:dyDescent="0.25">
      <c r="A36" s="2" t="s">
        <v>253</v>
      </c>
      <c r="B36" s="2" t="s">
        <v>254</v>
      </c>
      <c r="C36" s="2" t="s">
        <v>307</v>
      </c>
      <c r="D36" s="2" t="s">
        <v>256</v>
      </c>
      <c r="E36" s="2" t="s">
        <v>257</v>
      </c>
      <c r="F36" s="2" t="s">
        <v>308</v>
      </c>
      <c r="G36" s="2" t="s">
        <v>259</v>
      </c>
      <c r="H36" s="2" t="s">
        <v>260</v>
      </c>
      <c r="I36">
        <v>2</v>
      </c>
      <c r="J36" s="2" t="s">
        <v>309</v>
      </c>
      <c r="K36" s="4">
        <v>5.68</v>
      </c>
      <c r="L36">
        <v>2015</v>
      </c>
    </row>
    <row r="37" spans="1:12" x14ac:dyDescent="0.25">
      <c r="A37" s="2" t="s">
        <v>253</v>
      </c>
      <c r="B37" s="2" t="s">
        <v>254</v>
      </c>
      <c r="C37" s="2" t="s">
        <v>314</v>
      </c>
      <c r="D37" s="2" t="s">
        <v>256</v>
      </c>
      <c r="E37" s="2" t="s">
        <v>257</v>
      </c>
      <c r="F37" s="2" t="s">
        <v>287</v>
      </c>
      <c r="G37" s="2" t="s">
        <v>259</v>
      </c>
      <c r="H37" s="2" t="s">
        <v>260</v>
      </c>
      <c r="I37">
        <v>2</v>
      </c>
      <c r="J37" s="2" t="s">
        <v>315</v>
      </c>
      <c r="K37" s="4">
        <v>405.75</v>
      </c>
      <c r="L37">
        <v>2015</v>
      </c>
    </row>
    <row r="38" spans="1:12" x14ac:dyDescent="0.25">
      <c r="A38" s="2" t="s">
        <v>253</v>
      </c>
      <c r="B38" s="2" t="s">
        <v>254</v>
      </c>
      <c r="C38" s="2" t="s">
        <v>293</v>
      </c>
      <c r="D38" s="2" t="s">
        <v>256</v>
      </c>
      <c r="E38" s="2" t="s">
        <v>257</v>
      </c>
      <c r="F38" s="2" t="s">
        <v>280</v>
      </c>
      <c r="G38" s="2" t="s">
        <v>259</v>
      </c>
      <c r="H38" s="2" t="s">
        <v>260</v>
      </c>
      <c r="I38">
        <v>2</v>
      </c>
      <c r="J38" s="2" t="s">
        <v>294</v>
      </c>
      <c r="K38" s="4">
        <v>1082.75</v>
      </c>
      <c r="L38">
        <v>2015</v>
      </c>
    </row>
    <row r="39" spans="1:12" x14ac:dyDescent="0.25">
      <c r="A39" s="2" t="s">
        <v>253</v>
      </c>
      <c r="B39" s="2" t="s">
        <v>254</v>
      </c>
      <c r="C39" s="2" t="s">
        <v>310</v>
      </c>
      <c r="D39" s="2" t="s">
        <v>256</v>
      </c>
      <c r="E39" s="2" t="s">
        <v>257</v>
      </c>
      <c r="F39" s="2" t="s">
        <v>275</v>
      </c>
      <c r="G39" s="2" t="s">
        <v>259</v>
      </c>
      <c r="H39" s="2" t="s">
        <v>260</v>
      </c>
      <c r="I39">
        <v>2</v>
      </c>
      <c r="J39" s="2" t="s">
        <v>311</v>
      </c>
      <c r="K39" s="4">
        <v>85</v>
      </c>
      <c r="L39">
        <v>2015</v>
      </c>
    </row>
    <row r="40" spans="1:12" x14ac:dyDescent="0.25">
      <c r="A40" s="2" t="s">
        <v>253</v>
      </c>
      <c r="B40" s="2" t="s">
        <v>254</v>
      </c>
      <c r="C40" s="2" t="s">
        <v>295</v>
      </c>
      <c r="D40" s="2" t="s">
        <v>256</v>
      </c>
      <c r="E40" s="2" t="s">
        <v>257</v>
      </c>
      <c r="F40" s="2" t="s">
        <v>269</v>
      </c>
      <c r="G40" s="2" t="s">
        <v>259</v>
      </c>
      <c r="H40" s="2" t="s">
        <v>260</v>
      </c>
      <c r="I40">
        <v>2</v>
      </c>
      <c r="J40" s="2" t="s">
        <v>296</v>
      </c>
      <c r="K40" s="4">
        <v>190.4</v>
      </c>
      <c r="L40">
        <v>2015</v>
      </c>
    </row>
    <row r="41" spans="1:12" x14ac:dyDescent="0.25">
      <c r="A41" s="2" t="s">
        <v>253</v>
      </c>
      <c r="B41" s="2" t="s">
        <v>254</v>
      </c>
      <c r="C41" s="2" t="s">
        <v>312</v>
      </c>
      <c r="D41" s="2" t="s">
        <v>256</v>
      </c>
      <c r="E41" s="2" t="s">
        <v>257</v>
      </c>
      <c r="F41" s="2" t="s">
        <v>287</v>
      </c>
      <c r="G41" s="2" t="s">
        <v>259</v>
      </c>
      <c r="H41" s="2" t="s">
        <v>260</v>
      </c>
      <c r="I41">
        <v>2</v>
      </c>
      <c r="J41" s="2" t="s">
        <v>313</v>
      </c>
      <c r="K41" s="4">
        <v>88.99</v>
      </c>
      <c r="L41">
        <v>2015</v>
      </c>
    </row>
    <row r="42" spans="1:12" x14ac:dyDescent="0.25">
      <c r="A42" s="2" t="s">
        <v>253</v>
      </c>
      <c r="B42" s="2" t="s">
        <v>254</v>
      </c>
      <c r="C42" s="2" t="s">
        <v>268</v>
      </c>
      <c r="D42" s="2" t="s">
        <v>256</v>
      </c>
      <c r="E42" s="2" t="s">
        <v>257</v>
      </c>
      <c r="F42" s="2" t="s">
        <v>287</v>
      </c>
      <c r="G42" s="2" t="s">
        <v>259</v>
      </c>
      <c r="H42" s="2" t="s">
        <v>260</v>
      </c>
      <c r="I42">
        <v>2</v>
      </c>
      <c r="J42" s="2" t="s">
        <v>270</v>
      </c>
      <c r="K42" s="4">
        <v>190</v>
      </c>
      <c r="L42">
        <v>2015</v>
      </c>
    </row>
    <row r="43" spans="1:12" x14ac:dyDescent="0.25">
      <c r="A43" s="2" t="s">
        <v>253</v>
      </c>
      <c r="B43" s="2" t="s">
        <v>254</v>
      </c>
      <c r="C43" s="2" t="s">
        <v>276</v>
      </c>
      <c r="D43" s="2" t="s">
        <v>256</v>
      </c>
      <c r="E43" s="2" t="s">
        <v>257</v>
      </c>
      <c r="F43" s="2" t="s">
        <v>269</v>
      </c>
      <c r="G43" s="2" t="s">
        <v>259</v>
      </c>
      <c r="H43" s="2" t="s">
        <v>260</v>
      </c>
      <c r="I43">
        <v>2</v>
      </c>
      <c r="J43" s="2" t="s">
        <v>277</v>
      </c>
      <c r="K43" s="4">
        <v>60</v>
      </c>
      <c r="L43">
        <v>2015</v>
      </c>
    </row>
    <row r="44" spans="1:12" x14ac:dyDescent="0.25">
      <c r="A44" s="2" t="s">
        <v>253</v>
      </c>
      <c r="B44" s="2" t="s">
        <v>254</v>
      </c>
      <c r="C44" s="2" t="s">
        <v>286</v>
      </c>
      <c r="D44" s="2" t="s">
        <v>256</v>
      </c>
      <c r="E44" s="2" t="s">
        <v>257</v>
      </c>
      <c r="F44" s="2" t="s">
        <v>287</v>
      </c>
      <c r="G44" s="2" t="s">
        <v>259</v>
      </c>
      <c r="H44" s="2" t="s">
        <v>260</v>
      </c>
      <c r="I44">
        <v>2</v>
      </c>
      <c r="J44" s="2" t="s">
        <v>288</v>
      </c>
      <c r="K44" s="4">
        <v>83.96</v>
      </c>
      <c r="L44">
        <v>2015</v>
      </c>
    </row>
    <row r="45" spans="1:12" x14ac:dyDescent="0.25">
      <c r="A45" s="2" t="s">
        <v>253</v>
      </c>
      <c r="B45" s="2" t="s">
        <v>254</v>
      </c>
      <c r="C45" s="2" t="s">
        <v>286</v>
      </c>
      <c r="D45" s="2" t="s">
        <v>256</v>
      </c>
      <c r="E45" s="2" t="s">
        <v>257</v>
      </c>
      <c r="F45" s="2" t="s">
        <v>269</v>
      </c>
      <c r="G45" s="2" t="s">
        <v>259</v>
      </c>
      <c r="H45" s="2" t="s">
        <v>260</v>
      </c>
      <c r="I45">
        <v>2</v>
      </c>
      <c r="J45" s="2" t="s">
        <v>288</v>
      </c>
      <c r="K45" s="4">
        <v>5249.93</v>
      </c>
      <c r="L45">
        <v>2015</v>
      </c>
    </row>
    <row r="46" spans="1:12" x14ac:dyDescent="0.25">
      <c r="A46" s="2" t="s">
        <v>253</v>
      </c>
      <c r="B46" s="2" t="s">
        <v>254</v>
      </c>
      <c r="C46" s="2" t="s">
        <v>299</v>
      </c>
      <c r="D46" s="2" t="s">
        <v>256</v>
      </c>
      <c r="E46" s="2" t="s">
        <v>257</v>
      </c>
      <c r="F46" s="2" t="s">
        <v>262</v>
      </c>
      <c r="G46" s="2" t="s">
        <v>259</v>
      </c>
      <c r="H46" s="2" t="s">
        <v>260</v>
      </c>
      <c r="I46">
        <v>2</v>
      </c>
      <c r="J46" s="2" t="s">
        <v>300</v>
      </c>
      <c r="K46" s="4">
        <v>614.9</v>
      </c>
      <c r="L46">
        <v>2015</v>
      </c>
    </row>
    <row r="47" spans="1:12" x14ac:dyDescent="0.25">
      <c r="A47" s="2" t="s">
        <v>253</v>
      </c>
      <c r="B47" s="2" t="s">
        <v>254</v>
      </c>
      <c r="C47" s="2" t="s">
        <v>299</v>
      </c>
      <c r="D47" s="2" t="s">
        <v>256</v>
      </c>
      <c r="E47" s="2" t="s">
        <v>257</v>
      </c>
      <c r="F47" s="2" t="s">
        <v>269</v>
      </c>
      <c r="G47" s="2" t="s">
        <v>259</v>
      </c>
      <c r="H47" s="2" t="s">
        <v>260</v>
      </c>
      <c r="I47">
        <v>2</v>
      </c>
      <c r="J47" s="2" t="s">
        <v>300</v>
      </c>
      <c r="K47" s="4">
        <v>684.37</v>
      </c>
      <c r="L47">
        <v>2015</v>
      </c>
    </row>
    <row r="48" spans="1:12" x14ac:dyDescent="0.25">
      <c r="A48" s="2" t="s">
        <v>253</v>
      </c>
      <c r="B48" s="2" t="s">
        <v>254</v>
      </c>
      <c r="C48" s="2" t="s">
        <v>316</v>
      </c>
      <c r="D48" s="2" t="s">
        <v>256</v>
      </c>
      <c r="E48" s="2" t="s">
        <v>257</v>
      </c>
      <c r="F48" s="2" t="s">
        <v>308</v>
      </c>
      <c r="G48" s="2" t="s">
        <v>259</v>
      </c>
      <c r="H48" s="2" t="s">
        <v>260</v>
      </c>
      <c r="I48">
        <v>2</v>
      </c>
      <c r="J48" s="2" t="s">
        <v>317</v>
      </c>
      <c r="K48" s="4">
        <v>410.4</v>
      </c>
      <c r="L48">
        <v>2015</v>
      </c>
    </row>
    <row r="49" spans="1:12" x14ac:dyDescent="0.25">
      <c r="A49" s="2" t="s">
        <v>253</v>
      </c>
      <c r="B49" s="2" t="s">
        <v>254</v>
      </c>
      <c r="C49" s="2" t="s">
        <v>316</v>
      </c>
      <c r="D49" s="2" t="s">
        <v>256</v>
      </c>
      <c r="E49" s="2" t="s">
        <v>257</v>
      </c>
      <c r="F49" s="2" t="s">
        <v>275</v>
      </c>
      <c r="G49" s="2" t="s">
        <v>259</v>
      </c>
      <c r="H49" s="2" t="s">
        <v>260</v>
      </c>
      <c r="I49">
        <v>2</v>
      </c>
      <c r="J49" s="2" t="s">
        <v>317</v>
      </c>
      <c r="K49" s="4">
        <v>439.2</v>
      </c>
      <c r="L49">
        <v>2015</v>
      </c>
    </row>
    <row r="50" spans="1:12" x14ac:dyDescent="0.25">
      <c r="A50" s="2" t="s">
        <v>253</v>
      </c>
      <c r="B50" s="2" t="s">
        <v>254</v>
      </c>
      <c r="C50" s="2" t="s">
        <v>289</v>
      </c>
      <c r="D50" s="2" t="s">
        <v>256</v>
      </c>
      <c r="E50" s="2" t="s">
        <v>257</v>
      </c>
      <c r="F50" s="2" t="s">
        <v>287</v>
      </c>
      <c r="G50" s="2" t="s">
        <v>259</v>
      </c>
      <c r="H50" s="2" t="s">
        <v>260</v>
      </c>
      <c r="I50">
        <v>2</v>
      </c>
      <c r="J50" s="2" t="s">
        <v>290</v>
      </c>
      <c r="K50" s="4">
        <v>149.13</v>
      </c>
      <c r="L50">
        <v>2015</v>
      </c>
    </row>
    <row r="51" spans="1:12" x14ac:dyDescent="0.25">
      <c r="A51" s="2" t="s">
        <v>253</v>
      </c>
      <c r="B51" s="2" t="s">
        <v>254</v>
      </c>
      <c r="C51" s="2" t="s">
        <v>289</v>
      </c>
      <c r="D51" s="2" t="s">
        <v>256</v>
      </c>
      <c r="E51" s="2" t="s">
        <v>257</v>
      </c>
      <c r="F51" s="2" t="s">
        <v>269</v>
      </c>
      <c r="G51" s="2" t="s">
        <v>259</v>
      </c>
      <c r="H51" s="2" t="s">
        <v>260</v>
      </c>
      <c r="I51">
        <v>2</v>
      </c>
      <c r="J51" s="2" t="s">
        <v>290</v>
      </c>
      <c r="K51" s="4">
        <v>285.27</v>
      </c>
      <c r="L51">
        <v>2015</v>
      </c>
    </row>
    <row r="52" spans="1:12" x14ac:dyDescent="0.25">
      <c r="A52" s="2" t="s">
        <v>253</v>
      </c>
      <c r="B52" s="2" t="s">
        <v>254</v>
      </c>
      <c r="C52" s="2" t="s">
        <v>271</v>
      </c>
      <c r="D52" s="2" t="s">
        <v>256</v>
      </c>
      <c r="E52" s="2" t="s">
        <v>257</v>
      </c>
      <c r="F52" s="2" t="s">
        <v>269</v>
      </c>
      <c r="G52" s="2" t="s">
        <v>259</v>
      </c>
      <c r="H52" s="2" t="s">
        <v>260</v>
      </c>
      <c r="I52">
        <v>2</v>
      </c>
      <c r="J52" s="2" t="s">
        <v>272</v>
      </c>
      <c r="K52" s="4">
        <v>1759.12</v>
      </c>
      <c r="L52">
        <v>2015</v>
      </c>
    </row>
    <row r="53" spans="1:12" x14ac:dyDescent="0.25">
      <c r="A53" s="2" t="s">
        <v>253</v>
      </c>
      <c r="B53" s="2" t="s">
        <v>254</v>
      </c>
      <c r="C53" s="2" t="s">
        <v>282</v>
      </c>
      <c r="D53" s="2" t="s">
        <v>256</v>
      </c>
      <c r="E53" s="2" t="s">
        <v>257</v>
      </c>
      <c r="F53" s="2" t="s">
        <v>269</v>
      </c>
      <c r="G53" s="2" t="s">
        <v>259</v>
      </c>
      <c r="H53" s="2" t="s">
        <v>260</v>
      </c>
      <c r="I53">
        <v>2</v>
      </c>
      <c r="J53" s="2" t="s">
        <v>283</v>
      </c>
      <c r="K53" s="4">
        <v>186</v>
      </c>
      <c r="L53">
        <v>2015</v>
      </c>
    </row>
    <row r="54" spans="1:12" x14ac:dyDescent="0.25">
      <c r="A54" s="2" t="s">
        <v>253</v>
      </c>
      <c r="B54" s="2" t="s">
        <v>254</v>
      </c>
      <c r="C54" s="2" t="s">
        <v>282</v>
      </c>
      <c r="D54" s="2" t="s">
        <v>256</v>
      </c>
      <c r="E54" s="2" t="s">
        <v>257</v>
      </c>
      <c r="F54" s="2" t="s">
        <v>280</v>
      </c>
      <c r="G54" s="2" t="s">
        <v>259</v>
      </c>
      <c r="H54" s="2" t="s">
        <v>260</v>
      </c>
      <c r="I54">
        <v>2</v>
      </c>
      <c r="J54" s="2" t="s">
        <v>283</v>
      </c>
      <c r="K54" s="4">
        <v>452</v>
      </c>
      <c r="L54">
        <v>2015</v>
      </c>
    </row>
    <row r="55" spans="1:12" x14ac:dyDescent="0.25">
      <c r="A55" s="2" t="s">
        <v>253</v>
      </c>
      <c r="B55" s="2" t="s">
        <v>254</v>
      </c>
      <c r="C55" s="2" t="s">
        <v>284</v>
      </c>
      <c r="D55" s="2" t="s">
        <v>256</v>
      </c>
      <c r="E55" s="2" t="s">
        <v>257</v>
      </c>
      <c r="F55" s="2" t="s">
        <v>269</v>
      </c>
      <c r="G55" s="2" t="s">
        <v>259</v>
      </c>
      <c r="H55" s="2" t="s">
        <v>260</v>
      </c>
      <c r="I55">
        <v>2</v>
      </c>
      <c r="J55" s="2" t="s">
        <v>285</v>
      </c>
      <c r="K55" s="4">
        <v>245.92</v>
      </c>
      <c r="L55">
        <v>2015</v>
      </c>
    </row>
    <row r="56" spans="1:12" x14ac:dyDescent="0.25">
      <c r="A56" s="2" t="s">
        <v>253</v>
      </c>
      <c r="B56" s="2" t="s">
        <v>254</v>
      </c>
      <c r="C56" s="2" t="s">
        <v>284</v>
      </c>
      <c r="D56" s="2" t="s">
        <v>256</v>
      </c>
      <c r="E56" s="2" t="s">
        <v>257</v>
      </c>
      <c r="F56" s="2" t="s">
        <v>280</v>
      </c>
      <c r="G56" s="2" t="s">
        <v>259</v>
      </c>
      <c r="H56" s="2" t="s">
        <v>260</v>
      </c>
      <c r="I56">
        <v>2</v>
      </c>
      <c r="J56" s="2" t="s">
        <v>285</v>
      </c>
      <c r="K56" s="4">
        <v>573.79999999999995</v>
      </c>
      <c r="L56">
        <v>2015</v>
      </c>
    </row>
    <row r="57" spans="1:12" x14ac:dyDescent="0.25">
      <c r="A57" s="2" t="s">
        <v>253</v>
      </c>
      <c r="B57" s="2" t="s">
        <v>254</v>
      </c>
      <c r="C57" s="2" t="s">
        <v>322</v>
      </c>
      <c r="D57" s="2" t="s">
        <v>256</v>
      </c>
      <c r="E57" s="2" t="s">
        <v>257</v>
      </c>
      <c r="F57" s="2" t="s">
        <v>275</v>
      </c>
      <c r="G57" s="2" t="s">
        <v>259</v>
      </c>
      <c r="H57" s="2" t="s">
        <v>260</v>
      </c>
      <c r="I57">
        <v>2</v>
      </c>
      <c r="J57" s="2" t="s">
        <v>323</v>
      </c>
      <c r="K57" s="4">
        <v>2595</v>
      </c>
      <c r="L57">
        <v>2015</v>
      </c>
    </row>
    <row r="58" spans="1:12" x14ac:dyDescent="0.25">
      <c r="A58" s="2" t="s">
        <v>253</v>
      </c>
      <c r="B58" s="2" t="s">
        <v>254</v>
      </c>
      <c r="C58" s="2" t="s">
        <v>322</v>
      </c>
      <c r="D58" s="2" t="s">
        <v>256</v>
      </c>
      <c r="E58" s="2" t="s">
        <v>257</v>
      </c>
      <c r="F58" s="2" t="s">
        <v>262</v>
      </c>
      <c r="G58" s="2" t="s">
        <v>259</v>
      </c>
      <c r="H58" s="2" t="s">
        <v>260</v>
      </c>
      <c r="I58">
        <v>2</v>
      </c>
      <c r="J58" s="2" t="s">
        <v>323</v>
      </c>
      <c r="K58" s="4">
        <v>30313.3</v>
      </c>
      <c r="L58">
        <v>2015</v>
      </c>
    </row>
    <row r="59" spans="1:12" x14ac:dyDescent="0.25">
      <c r="A59" s="2" t="s">
        <v>253</v>
      </c>
      <c r="B59" s="2" t="s">
        <v>254</v>
      </c>
      <c r="C59" s="2" t="s">
        <v>305</v>
      </c>
      <c r="D59" s="2" t="s">
        <v>256</v>
      </c>
      <c r="E59" s="2" t="s">
        <v>257</v>
      </c>
      <c r="F59" s="2" t="s">
        <v>262</v>
      </c>
      <c r="G59" s="2" t="s">
        <v>259</v>
      </c>
      <c r="H59" s="2" t="s">
        <v>260</v>
      </c>
      <c r="I59">
        <v>2</v>
      </c>
      <c r="J59" s="2" t="s">
        <v>306</v>
      </c>
      <c r="K59" s="4">
        <v>49482</v>
      </c>
      <c r="L59">
        <v>2015</v>
      </c>
    </row>
    <row r="60" spans="1:12" x14ac:dyDescent="0.25">
      <c r="A60" s="2" t="s">
        <v>253</v>
      </c>
      <c r="B60" s="2" t="s">
        <v>254</v>
      </c>
      <c r="C60" s="2" t="s">
        <v>320</v>
      </c>
      <c r="D60" s="2" t="s">
        <v>256</v>
      </c>
      <c r="E60" s="2" t="s">
        <v>257</v>
      </c>
      <c r="F60" s="2" t="s">
        <v>269</v>
      </c>
      <c r="G60" s="2" t="s">
        <v>259</v>
      </c>
      <c r="H60" s="2" t="s">
        <v>260</v>
      </c>
      <c r="I60">
        <v>2</v>
      </c>
      <c r="J60" s="2" t="s">
        <v>321</v>
      </c>
      <c r="K60" s="4">
        <v>1230.8699999999999</v>
      </c>
      <c r="L60">
        <v>2015</v>
      </c>
    </row>
    <row r="61" spans="1:12" x14ac:dyDescent="0.25">
      <c r="A61" s="2" t="s">
        <v>253</v>
      </c>
      <c r="B61" s="2" t="s">
        <v>254</v>
      </c>
      <c r="C61" s="2" t="s">
        <v>273</v>
      </c>
      <c r="D61" s="2" t="s">
        <v>256</v>
      </c>
      <c r="E61" s="2" t="s">
        <v>257</v>
      </c>
      <c r="F61" s="2" t="s">
        <v>269</v>
      </c>
      <c r="G61" s="2" t="s">
        <v>259</v>
      </c>
      <c r="H61" s="2" t="s">
        <v>260</v>
      </c>
      <c r="I61">
        <v>2</v>
      </c>
      <c r="J61" s="2" t="s">
        <v>274</v>
      </c>
      <c r="K61" s="4">
        <v>138.69</v>
      </c>
      <c r="L61">
        <v>2015</v>
      </c>
    </row>
    <row r="62" spans="1:12" x14ac:dyDescent="0.25">
      <c r="A62" s="2" t="s">
        <v>253</v>
      </c>
      <c r="B62" s="2" t="s">
        <v>254</v>
      </c>
      <c r="C62" s="2" t="s">
        <v>324</v>
      </c>
      <c r="D62" s="2" t="s">
        <v>256</v>
      </c>
      <c r="E62" s="2" t="s">
        <v>257</v>
      </c>
      <c r="F62" s="2" t="s">
        <v>269</v>
      </c>
      <c r="G62" s="2" t="s">
        <v>259</v>
      </c>
      <c r="H62" s="2" t="s">
        <v>260</v>
      </c>
      <c r="I62">
        <v>2</v>
      </c>
      <c r="J62" s="2" t="s">
        <v>325</v>
      </c>
      <c r="K62" s="4">
        <v>4756.2299999999996</v>
      </c>
      <c r="L62">
        <v>2015</v>
      </c>
    </row>
    <row r="63" spans="1:12" x14ac:dyDescent="0.25">
      <c r="A63" s="2" t="s">
        <v>253</v>
      </c>
      <c r="B63" s="2" t="s">
        <v>254</v>
      </c>
      <c r="C63" s="2" t="s">
        <v>279</v>
      </c>
      <c r="D63" s="2" t="s">
        <v>256</v>
      </c>
      <c r="E63" s="2" t="s">
        <v>257</v>
      </c>
      <c r="F63" s="2" t="s">
        <v>280</v>
      </c>
      <c r="G63" s="2" t="s">
        <v>259</v>
      </c>
      <c r="H63" s="2" t="s">
        <v>260</v>
      </c>
      <c r="I63">
        <v>2</v>
      </c>
      <c r="J63" s="2" t="s">
        <v>281</v>
      </c>
      <c r="K63" s="4">
        <v>228.67</v>
      </c>
      <c r="L63">
        <v>2015</v>
      </c>
    </row>
    <row r="64" spans="1:12" x14ac:dyDescent="0.25">
      <c r="A64" s="2" t="s">
        <v>253</v>
      </c>
      <c r="B64" s="2" t="s">
        <v>254</v>
      </c>
      <c r="C64" s="2" t="s">
        <v>263</v>
      </c>
      <c r="D64" s="2" t="s">
        <v>256</v>
      </c>
      <c r="E64" s="2" t="s">
        <v>257</v>
      </c>
      <c r="F64" s="2" t="s">
        <v>308</v>
      </c>
      <c r="G64" s="2" t="s">
        <v>259</v>
      </c>
      <c r="H64" s="2" t="s">
        <v>260</v>
      </c>
      <c r="I64">
        <v>2</v>
      </c>
      <c r="J64" s="2" t="s">
        <v>264</v>
      </c>
      <c r="K64" s="4">
        <v>23.9</v>
      </c>
      <c r="L64">
        <v>2015</v>
      </c>
    </row>
    <row r="65" spans="1:12" x14ac:dyDescent="0.25">
      <c r="A65" s="2" t="s">
        <v>253</v>
      </c>
      <c r="B65" s="2" t="s">
        <v>254</v>
      </c>
      <c r="C65" s="2" t="s">
        <v>263</v>
      </c>
      <c r="D65" s="2" t="s">
        <v>256</v>
      </c>
      <c r="E65" s="2" t="s">
        <v>257</v>
      </c>
      <c r="F65" s="2" t="s">
        <v>258</v>
      </c>
      <c r="G65" s="2" t="s">
        <v>259</v>
      </c>
      <c r="H65" s="2" t="s">
        <v>260</v>
      </c>
      <c r="I65">
        <v>2</v>
      </c>
      <c r="J65" s="2" t="s">
        <v>264</v>
      </c>
      <c r="K65" s="4">
        <v>25.5</v>
      </c>
      <c r="L65">
        <v>2015</v>
      </c>
    </row>
    <row r="66" spans="1:12" x14ac:dyDescent="0.25">
      <c r="A66" s="2" t="s">
        <v>253</v>
      </c>
      <c r="B66" s="2" t="s">
        <v>254</v>
      </c>
      <c r="C66" s="2" t="s">
        <v>263</v>
      </c>
      <c r="D66" s="2" t="s">
        <v>256</v>
      </c>
      <c r="E66" s="2" t="s">
        <v>257</v>
      </c>
      <c r="F66" s="2" t="s">
        <v>280</v>
      </c>
      <c r="G66" s="2" t="s">
        <v>259</v>
      </c>
      <c r="H66" s="2" t="s">
        <v>260</v>
      </c>
      <c r="I66">
        <v>2</v>
      </c>
      <c r="J66" s="2" t="s">
        <v>264</v>
      </c>
      <c r="K66" s="4">
        <v>439.35</v>
      </c>
      <c r="L66">
        <v>2015</v>
      </c>
    </row>
    <row r="67" spans="1:12" x14ac:dyDescent="0.25">
      <c r="A67" s="2" t="s">
        <v>253</v>
      </c>
      <c r="B67" s="2" t="s">
        <v>254</v>
      </c>
      <c r="C67" s="2" t="s">
        <v>263</v>
      </c>
      <c r="D67" s="2" t="s">
        <v>256</v>
      </c>
      <c r="E67" s="2" t="s">
        <v>257</v>
      </c>
      <c r="F67" s="2" t="s">
        <v>262</v>
      </c>
      <c r="G67" s="2" t="s">
        <v>259</v>
      </c>
      <c r="H67" s="2" t="s">
        <v>260</v>
      </c>
      <c r="I67">
        <v>2</v>
      </c>
      <c r="J67" s="2" t="s">
        <v>264</v>
      </c>
      <c r="K67" s="4">
        <v>454.56</v>
      </c>
      <c r="L67">
        <v>2015</v>
      </c>
    </row>
    <row r="68" spans="1:12" x14ac:dyDescent="0.25">
      <c r="A68" s="2" t="s">
        <v>253</v>
      </c>
      <c r="B68" s="2" t="s">
        <v>254</v>
      </c>
      <c r="C68" s="2" t="s">
        <v>263</v>
      </c>
      <c r="D68" s="2" t="s">
        <v>256</v>
      </c>
      <c r="E68" s="2" t="s">
        <v>257</v>
      </c>
      <c r="F68" s="2" t="s">
        <v>275</v>
      </c>
      <c r="G68" s="2" t="s">
        <v>259</v>
      </c>
      <c r="H68" s="2" t="s">
        <v>260</v>
      </c>
      <c r="I68">
        <v>2</v>
      </c>
      <c r="J68" s="2" t="s">
        <v>264</v>
      </c>
      <c r="K68" s="4">
        <v>545.77</v>
      </c>
      <c r="L68">
        <v>2015</v>
      </c>
    </row>
    <row r="69" spans="1:12" x14ac:dyDescent="0.25">
      <c r="A69" s="2" t="s">
        <v>253</v>
      </c>
      <c r="B69" s="2" t="s">
        <v>254</v>
      </c>
      <c r="C69" s="2" t="s">
        <v>263</v>
      </c>
      <c r="D69" s="2" t="s">
        <v>256</v>
      </c>
      <c r="E69" s="2" t="s">
        <v>257</v>
      </c>
      <c r="F69" s="2" t="s">
        <v>287</v>
      </c>
      <c r="G69" s="2" t="s">
        <v>259</v>
      </c>
      <c r="H69" s="2" t="s">
        <v>260</v>
      </c>
      <c r="I69">
        <v>2</v>
      </c>
      <c r="J69" s="2" t="s">
        <v>264</v>
      </c>
      <c r="K69" s="4">
        <v>1137.67</v>
      </c>
      <c r="L69">
        <v>2015</v>
      </c>
    </row>
    <row r="70" spans="1:12" x14ac:dyDescent="0.25">
      <c r="A70" s="2" t="s">
        <v>253</v>
      </c>
      <c r="B70" s="2" t="s">
        <v>254</v>
      </c>
      <c r="C70" s="2" t="s">
        <v>263</v>
      </c>
      <c r="D70" s="2" t="s">
        <v>256</v>
      </c>
      <c r="E70" s="2" t="s">
        <v>257</v>
      </c>
      <c r="F70" s="2" t="s">
        <v>269</v>
      </c>
      <c r="G70" s="2" t="s">
        <v>259</v>
      </c>
      <c r="H70" s="2" t="s">
        <v>260</v>
      </c>
      <c r="I70">
        <v>2</v>
      </c>
      <c r="J70" s="2" t="s">
        <v>264</v>
      </c>
      <c r="K70" s="4">
        <v>13871.43</v>
      </c>
      <c r="L70">
        <v>2015</v>
      </c>
    </row>
    <row r="71" spans="1:12" x14ac:dyDescent="0.25">
      <c r="A71" s="2" t="s">
        <v>253</v>
      </c>
      <c r="B71" s="2" t="s">
        <v>254</v>
      </c>
      <c r="C71" s="2" t="s">
        <v>318</v>
      </c>
      <c r="D71" s="2" t="s">
        <v>256</v>
      </c>
      <c r="E71" s="2" t="s">
        <v>257</v>
      </c>
      <c r="F71" s="2" t="s">
        <v>269</v>
      </c>
      <c r="G71" s="2" t="s">
        <v>259</v>
      </c>
      <c r="H71" s="2" t="s">
        <v>260</v>
      </c>
      <c r="I71">
        <v>2</v>
      </c>
      <c r="J71" s="2" t="s">
        <v>319</v>
      </c>
      <c r="K71" s="4">
        <v>775.25</v>
      </c>
      <c r="L71">
        <v>2015</v>
      </c>
    </row>
    <row r="72" spans="1:12" x14ac:dyDescent="0.25">
      <c r="A72" s="2" t="s">
        <v>253</v>
      </c>
      <c r="B72" s="2" t="s">
        <v>254</v>
      </c>
      <c r="C72" s="2" t="s">
        <v>265</v>
      </c>
      <c r="D72" s="2" t="s">
        <v>256</v>
      </c>
      <c r="E72" s="2" t="s">
        <v>257</v>
      </c>
      <c r="F72" s="2" t="s">
        <v>269</v>
      </c>
      <c r="G72" s="2" t="s">
        <v>259</v>
      </c>
      <c r="H72" s="2" t="s">
        <v>260</v>
      </c>
      <c r="I72">
        <v>3</v>
      </c>
      <c r="J72" s="2" t="s">
        <v>267</v>
      </c>
      <c r="K72" s="4">
        <v>78.790000000000006</v>
      </c>
      <c r="L72">
        <v>2015</v>
      </c>
    </row>
    <row r="73" spans="1:12" x14ac:dyDescent="0.25">
      <c r="A73" s="2" t="s">
        <v>253</v>
      </c>
      <c r="B73" s="2" t="s">
        <v>254</v>
      </c>
      <c r="C73" s="2" t="s">
        <v>301</v>
      </c>
      <c r="D73" s="2" t="s">
        <v>256</v>
      </c>
      <c r="E73" s="2" t="s">
        <v>257</v>
      </c>
      <c r="F73" s="2" t="s">
        <v>269</v>
      </c>
      <c r="G73" s="2" t="s">
        <v>259</v>
      </c>
      <c r="H73" s="2" t="s">
        <v>260</v>
      </c>
      <c r="I73">
        <v>3</v>
      </c>
      <c r="J73" s="2" t="s">
        <v>302</v>
      </c>
      <c r="K73" s="4">
        <v>200.53</v>
      </c>
      <c r="L73">
        <v>2015</v>
      </c>
    </row>
    <row r="74" spans="1:12" x14ac:dyDescent="0.25">
      <c r="A74" s="2" t="s">
        <v>253</v>
      </c>
      <c r="B74" s="2" t="s">
        <v>254</v>
      </c>
      <c r="C74" s="2" t="s">
        <v>314</v>
      </c>
      <c r="D74" s="2" t="s">
        <v>256</v>
      </c>
      <c r="E74" s="2" t="s">
        <v>257</v>
      </c>
      <c r="F74" s="2" t="s">
        <v>287</v>
      </c>
      <c r="G74" s="2" t="s">
        <v>259</v>
      </c>
      <c r="H74" s="2" t="s">
        <v>260</v>
      </c>
      <c r="I74">
        <v>3</v>
      </c>
      <c r="J74" s="2" t="s">
        <v>315</v>
      </c>
      <c r="K74" s="4">
        <v>512.70000000000005</v>
      </c>
      <c r="L74">
        <v>2015</v>
      </c>
    </row>
    <row r="75" spans="1:12" x14ac:dyDescent="0.25">
      <c r="A75" s="2" t="s">
        <v>253</v>
      </c>
      <c r="B75" s="2" t="s">
        <v>278</v>
      </c>
      <c r="C75" s="2" t="s">
        <v>293</v>
      </c>
      <c r="D75" s="2" t="s">
        <v>256</v>
      </c>
      <c r="E75" s="2" t="s">
        <v>257</v>
      </c>
      <c r="F75" s="2" t="s">
        <v>280</v>
      </c>
      <c r="G75" s="2" t="s">
        <v>259</v>
      </c>
      <c r="H75" s="2" t="s">
        <v>260</v>
      </c>
      <c r="I75">
        <v>3</v>
      </c>
      <c r="J75" s="2" t="s">
        <v>294</v>
      </c>
      <c r="K75" s="4">
        <v>376</v>
      </c>
      <c r="L75">
        <v>2015</v>
      </c>
    </row>
    <row r="76" spans="1:12" x14ac:dyDescent="0.25">
      <c r="A76" s="2" t="s">
        <v>253</v>
      </c>
      <c r="B76" s="2" t="s">
        <v>254</v>
      </c>
      <c r="C76" s="2" t="s">
        <v>293</v>
      </c>
      <c r="D76" s="2" t="s">
        <v>256</v>
      </c>
      <c r="E76" s="2" t="s">
        <v>257</v>
      </c>
      <c r="F76" s="2" t="s">
        <v>280</v>
      </c>
      <c r="G76" s="2" t="s">
        <v>259</v>
      </c>
      <c r="H76" s="2" t="s">
        <v>260</v>
      </c>
      <c r="I76">
        <v>3</v>
      </c>
      <c r="J76" s="2" t="s">
        <v>294</v>
      </c>
      <c r="K76" s="4">
        <v>1082.75</v>
      </c>
      <c r="L76">
        <v>2015</v>
      </c>
    </row>
    <row r="77" spans="1:12" x14ac:dyDescent="0.25">
      <c r="A77" s="2" t="s">
        <v>253</v>
      </c>
      <c r="B77" s="2" t="s">
        <v>254</v>
      </c>
      <c r="C77" s="2" t="s">
        <v>295</v>
      </c>
      <c r="D77" s="2" t="s">
        <v>256</v>
      </c>
      <c r="E77" s="2" t="s">
        <v>257</v>
      </c>
      <c r="F77" s="2" t="s">
        <v>269</v>
      </c>
      <c r="G77" s="2" t="s">
        <v>259</v>
      </c>
      <c r="H77" s="2" t="s">
        <v>260</v>
      </c>
      <c r="I77">
        <v>3</v>
      </c>
      <c r="J77" s="2" t="s">
        <v>296</v>
      </c>
      <c r="K77" s="4">
        <v>342.19</v>
      </c>
      <c r="L77">
        <v>2015</v>
      </c>
    </row>
    <row r="78" spans="1:12" x14ac:dyDescent="0.25">
      <c r="A78" s="2" t="s">
        <v>253</v>
      </c>
      <c r="B78" s="2" t="s">
        <v>254</v>
      </c>
      <c r="C78" s="2" t="s">
        <v>312</v>
      </c>
      <c r="D78" s="2" t="s">
        <v>256</v>
      </c>
      <c r="E78" s="2" t="s">
        <v>257</v>
      </c>
      <c r="F78" s="2" t="s">
        <v>269</v>
      </c>
      <c r="G78" s="2" t="s">
        <v>259</v>
      </c>
      <c r="H78" s="2" t="s">
        <v>260</v>
      </c>
      <c r="I78">
        <v>3</v>
      </c>
      <c r="J78" s="2" t="s">
        <v>313</v>
      </c>
      <c r="K78" s="4">
        <v>106841.85</v>
      </c>
      <c r="L78">
        <v>2015</v>
      </c>
    </row>
    <row r="79" spans="1:12" x14ac:dyDescent="0.25">
      <c r="A79" s="2" t="s">
        <v>253</v>
      </c>
      <c r="B79" s="2" t="s">
        <v>254</v>
      </c>
      <c r="C79" s="2" t="s">
        <v>268</v>
      </c>
      <c r="D79" s="2" t="s">
        <v>256</v>
      </c>
      <c r="E79" s="2" t="s">
        <v>257</v>
      </c>
      <c r="F79" s="2" t="s">
        <v>326</v>
      </c>
      <c r="G79" s="2" t="s">
        <v>259</v>
      </c>
      <c r="H79" s="2" t="s">
        <v>260</v>
      </c>
      <c r="I79">
        <v>3</v>
      </c>
      <c r="J79" s="2" t="s">
        <v>270</v>
      </c>
      <c r="K79" s="4">
        <v>219</v>
      </c>
      <c r="L79">
        <v>2015</v>
      </c>
    </row>
    <row r="80" spans="1:12" x14ac:dyDescent="0.25">
      <c r="A80" s="2" t="s">
        <v>253</v>
      </c>
      <c r="B80" s="2" t="s">
        <v>254</v>
      </c>
      <c r="C80" s="2" t="s">
        <v>276</v>
      </c>
      <c r="D80" s="2" t="s">
        <v>256</v>
      </c>
      <c r="E80" s="2" t="s">
        <v>257</v>
      </c>
      <c r="F80" s="2" t="s">
        <v>269</v>
      </c>
      <c r="G80" s="2" t="s">
        <v>259</v>
      </c>
      <c r="H80" s="2" t="s">
        <v>260</v>
      </c>
      <c r="I80">
        <v>3</v>
      </c>
      <c r="J80" s="2" t="s">
        <v>277</v>
      </c>
      <c r="K80" s="4">
        <v>192</v>
      </c>
      <c r="L80">
        <v>2015</v>
      </c>
    </row>
    <row r="81" spans="1:12" x14ac:dyDescent="0.25">
      <c r="A81" s="2" t="s">
        <v>253</v>
      </c>
      <c r="B81" s="2" t="s">
        <v>254</v>
      </c>
      <c r="C81" s="2" t="s">
        <v>286</v>
      </c>
      <c r="D81" s="2" t="s">
        <v>256</v>
      </c>
      <c r="E81" s="2" t="s">
        <v>257</v>
      </c>
      <c r="F81" s="2" t="s">
        <v>287</v>
      </c>
      <c r="G81" s="2" t="s">
        <v>259</v>
      </c>
      <c r="H81" s="2" t="s">
        <v>260</v>
      </c>
      <c r="I81">
        <v>3</v>
      </c>
      <c r="J81" s="2" t="s">
        <v>288</v>
      </c>
      <c r="K81" s="4">
        <v>352.64</v>
      </c>
      <c r="L81">
        <v>2015</v>
      </c>
    </row>
    <row r="82" spans="1:12" x14ac:dyDescent="0.25">
      <c r="A82" s="2" t="s">
        <v>253</v>
      </c>
      <c r="B82" s="2" t="s">
        <v>254</v>
      </c>
      <c r="C82" s="2" t="s">
        <v>286</v>
      </c>
      <c r="D82" s="2" t="s">
        <v>256</v>
      </c>
      <c r="E82" s="2" t="s">
        <v>257</v>
      </c>
      <c r="F82" s="2" t="s">
        <v>269</v>
      </c>
      <c r="G82" s="2" t="s">
        <v>259</v>
      </c>
      <c r="H82" s="2" t="s">
        <v>260</v>
      </c>
      <c r="I82">
        <v>3</v>
      </c>
      <c r="J82" s="2" t="s">
        <v>288</v>
      </c>
      <c r="K82" s="4">
        <v>5052.17</v>
      </c>
      <c r="L82">
        <v>2015</v>
      </c>
    </row>
    <row r="83" spans="1:12" x14ac:dyDescent="0.25">
      <c r="A83" s="2" t="s">
        <v>253</v>
      </c>
      <c r="B83" s="2" t="s">
        <v>254</v>
      </c>
      <c r="C83" s="2" t="s">
        <v>299</v>
      </c>
      <c r="D83" s="2" t="s">
        <v>256</v>
      </c>
      <c r="E83" s="2" t="s">
        <v>257</v>
      </c>
      <c r="F83" s="2" t="s">
        <v>262</v>
      </c>
      <c r="G83" s="2" t="s">
        <v>259</v>
      </c>
      <c r="H83" s="2" t="s">
        <v>260</v>
      </c>
      <c r="I83">
        <v>3</v>
      </c>
      <c r="J83" s="2" t="s">
        <v>300</v>
      </c>
      <c r="K83" s="4">
        <v>278.8</v>
      </c>
      <c r="L83">
        <v>2015</v>
      </c>
    </row>
    <row r="84" spans="1:12" x14ac:dyDescent="0.25">
      <c r="A84" s="2" t="s">
        <v>253</v>
      </c>
      <c r="B84" s="2" t="s">
        <v>254</v>
      </c>
      <c r="C84" s="2" t="s">
        <v>299</v>
      </c>
      <c r="D84" s="2" t="s">
        <v>256</v>
      </c>
      <c r="E84" s="2" t="s">
        <v>257</v>
      </c>
      <c r="F84" s="2" t="s">
        <v>269</v>
      </c>
      <c r="G84" s="2" t="s">
        <v>259</v>
      </c>
      <c r="H84" s="2" t="s">
        <v>260</v>
      </c>
      <c r="I84">
        <v>3</v>
      </c>
      <c r="J84" s="2" t="s">
        <v>300</v>
      </c>
      <c r="K84" s="4">
        <v>562.16999999999996</v>
      </c>
      <c r="L84">
        <v>2015</v>
      </c>
    </row>
    <row r="85" spans="1:12" x14ac:dyDescent="0.25">
      <c r="A85" s="2" t="s">
        <v>253</v>
      </c>
      <c r="B85" s="2" t="s">
        <v>254</v>
      </c>
      <c r="C85" s="2" t="s">
        <v>316</v>
      </c>
      <c r="D85" s="2" t="s">
        <v>256</v>
      </c>
      <c r="E85" s="2" t="s">
        <v>257</v>
      </c>
      <c r="F85" s="2" t="s">
        <v>287</v>
      </c>
      <c r="G85" s="2" t="s">
        <v>259</v>
      </c>
      <c r="H85" s="2" t="s">
        <v>260</v>
      </c>
      <c r="I85">
        <v>3</v>
      </c>
      <c r="J85" s="2" t="s">
        <v>317</v>
      </c>
      <c r="K85" s="4">
        <v>378</v>
      </c>
      <c r="L85">
        <v>2015</v>
      </c>
    </row>
    <row r="86" spans="1:12" x14ac:dyDescent="0.25">
      <c r="A86" s="2" t="s">
        <v>253</v>
      </c>
      <c r="B86" s="2" t="s">
        <v>254</v>
      </c>
      <c r="C86" s="2" t="s">
        <v>316</v>
      </c>
      <c r="D86" s="2" t="s">
        <v>256</v>
      </c>
      <c r="E86" s="2" t="s">
        <v>257</v>
      </c>
      <c r="F86" s="2" t="s">
        <v>262</v>
      </c>
      <c r="G86" s="2" t="s">
        <v>259</v>
      </c>
      <c r="H86" s="2" t="s">
        <v>260</v>
      </c>
      <c r="I86">
        <v>3</v>
      </c>
      <c r="J86" s="2" t="s">
        <v>317</v>
      </c>
      <c r="K86" s="4">
        <v>393</v>
      </c>
      <c r="L86">
        <v>2015</v>
      </c>
    </row>
    <row r="87" spans="1:12" x14ac:dyDescent="0.25">
      <c r="A87" s="2" t="s">
        <v>253</v>
      </c>
      <c r="B87" s="2" t="s">
        <v>254</v>
      </c>
      <c r="C87" s="2" t="s">
        <v>316</v>
      </c>
      <c r="D87" s="2" t="s">
        <v>256</v>
      </c>
      <c r="E87" s="2" t="s">
        <v>257</v>
      </c>
      <c r="F87" s="2" t="s">
        <v>275</v>
      </c>
      <c r="G87" s="2" t="s">
        <v>259</v>
      </c>
      <c r="H87" s="2" t="s">
        <v>260</v>
      </c>
      <c r="I87">
        <v>3</v>
      </c>
      <c r="J87" s="2" t="s">
        <v>317</v>
      </c>
      <c r="K87" s="4">
        <v>436</v>
      </c>
      <c r="L87">
        <v>2015</v>
      </c>
    </row>
    <row r="88" spans="1:12" x14ac:dyDescent="0.25">
      <c r="A88" s="2" t="s">
        <v>253</v>
      </c>
      <c r="B88" s="2" t="s">
        <v>254</v>
      </c>
      <c r="C88" s="2" t="s">
        <v>316</v>
      </c>
      <c r="D88" s="2" t="s">
        <v>256</v>
      </c>
      <c r="E88" s="2" t="s">
        <v>257</v>
      </c>
      <c r="F88" s="2" t="s">
        <v>258</v>
      </c>
      <c r="G88" s="2" t="s">
        <v>259</v>
      </c>
      <c r="H88" s="2" t="s">
        <v>260</v>
      </c>
      <c r="I88">
        <v>3</v>
      </c>
      <c r="J88" s="2" t="s">
        <v>317</v>
      </c>
      <c r="K88" s="4">
        <v>543</v>
      </c>
      <c r="L88">
        <v>2015</v>
      </c>
    </row>
    <row r="89" spans="1:12" x14ac:dyDescent="0.25">
      <c r="A89" s="2" t="s">
        <v>253</v>
      </c>
      <c r="B89" s="2" t="s">
        <v>254</v>
      </c>
      <c r="C89" s="2" t="s">
        <v>316</v>
      </c>
      <c r="D89" s="2" t="s">
        <v>256</v>
      </c>
      <c r="E89" s="2" t="s">
        <v>257</v>
      </c>
      <c r="F89" s="2" t="s">
        <v>326</v>
      </c>
      <c r="G89" s="2" t="s">
        <v>259</v>
      </c>
      <c r="H89" s="2" t="s">
        <v>260</v>
      </c>
      <c r="I89">
        <v>3</v>
      </c>
      <c r="J89" s="2" t="s">
        <v>317</v>
      </c>
      <c r="K89" s="4">
        <v>1008</v>
      </c>
      <c r="L89">
        <v>2015</v>
      </c>
    </row>
    <row r="90" spans="1:12" x14ac:dyDescent="0.25">
      <c r="A90" s="2" t="s">
        <v>253</v>
      </c>
      <c r="B90" s="2" t="s">
        <v>254</v>
      </c>
      <c r="C90" s="2" t="s">
        <v>316</v>
      </c>
      <c r="D90" s="2" t="s">
        <v>256</v>
      </c>
      <c r="E90" s="2" t="s">
        <v>257</v>
      </c>
      <c r="F90" s="2" t="s">
        <v>269</v>
      </c>
      <c r="G90" s="2" t="s">
        <v>259</v>
      </c>
      <c r="H90" s="2" t="s">
        <v>260</v>
      </c>
      <c r="I90">
        <v>3</v>
      </c>
      <c r="J90" s="2" t="s">
        <v>317</v>
      </c>
      <c r="K90" s="4">
        <v>1179</v>
      </c>
      <c r="L90">
        <v>2015</v>
      </c>
    </row>
    <row r="91" spans="1:12" x14ac:dyDescent="0.25">
      <c r="A91" s="2" t="s">
        <v>253</v>
      </c>
      <c r="B91" s="2" t="s">
        <v>254</v>
      </c>
      <c r="C91" s="2" t="s">
        <v>316</v>
      </c>
      <c r="D91" s="2" t="s">
        <v>256</v>
      </c>
      <c r="E91" s="2" t="s">
        <v>257</v>
      </c>
      <c r="F91" s="2" t="s">
        <v>280</v>
      </c>
      <c r="G91" s="2" t="s">
        <v>259</v>
      </c>
      <c r="H91" s="2" t="s">
        <v>260</v>
      </c>
      <c r="I91">
        <v>3</v>
      </c>
      <c r="J91" s="2" t="s">
        <v>317</v>
      </c>
      <c r="K91" s="4">
        <v>1494</v>
      </c>
      <c r="L91">
        <v>2015</v>
      </c>
    </row>
    <row r="92" spans="1:12" x14ac:dyDescent="0.25">
      <c r="A92" s="2" t="s">
        <v>253</v>
      </c>
      <c r="B92" s="2" t="s">
        <v>254</v>
      </c>
      <c r="C92" s="2" t="s">
        <v>289</v>
      </c>
      <c r="D92" s="2" t="s">
        <v>256</v>
      </c>
      <c r="E92" s="2" t="s">
        <v>257</v>
      </c>
      <c r="F92" s="2" t="s">
        <v>269</v>
      </c>
      <c r="G92" s="2" t="s">
        <v>259</v>
      </c>
      <c r="H92" s="2" t="s">
        <v>260</v>
      </c>
      <c r="I92">
        <v>3</v>
      </c>
      <c r="J92" s="2" t="s">
        <v>290</v>
      </c>
      <c r="K92" s="4">
        <v>285.27</v>
      </c>
      <c r="L92">
        <v>2015</v>
      </c>
    </row>
    <row r="93" spans="1:12" x14ac:dyDescent="0.25">
      <c r="A93" s="2" t="s">
        <v>253</v>
      </c>
      <c r="B93" s="2" t="s">
        <v>254</v>
      </c>
      <c r="C93" s="2" t="s">
        <v>271</v>
      </c>
      <c r="D93" s="2" t="s">
        <v>256</v>
      </c>
      <c r="E93" s="2" t="s">
        <v>257</v>
      </c>
      <c r="F93" s="2" t="s">
        <v>269</v>
      </c>
      <c r="G93" s="2" t="s">
        <v>259</v>
      </c>
      <c r="H93" s="2" t="s">
        <v>260</v>
      </c>
      <c r="I93">
        <v>3</v>
      </c>
      <c r="J93" s="2" t="s">
        <v>272</v>
      </c>
      <c r="K93" s="4">
        <v>1871.03</v>
      </c>
      <c r="L93">
        <v>2015</v>
      </c>
    </row>
    <row r="94" spans="1:12" x14ac:dyDescent="0.25">
      <c r="A94" s="2" t="s">
        <v>253</v>
      </c>
      <c r="B94" s="2" t="s">
        <v>254</v>
      </c>
      <c r="C94" s="2" t="s">
        <v>327</v>
      </c>
      <c r="D94" s="2" t="s">
        <v>256</v>
      </c>
      <c r="E94" s="2" t="s">
        <v>257</v>
      </c>
      <c r="F94" s="2" t="s">
        <v>326</v>
      </c>
      <c r="G94" s="2" t="s">
        <v>259</v>
      </c>
      <c r="H94" s="2" t="s">
        <v>260</v>
      </c>
      <c r="I94">
        <v>3</v>
      </c>
      <c r="J94" s="2" t="s">
        <v>328</v>
      </c>
      <c r="K94" s="4">
        <v>424</v>
      </c>
      <c r="L94">
        <v>2015</v>
      </c>
    </row>
    <row r="95" spans="1:12" x14ac:dyDescent="0.25">
      <c r="A95" s="2" t="s">
        <v>253</v>
      </c>
      <c r="B95" s="2" t="s">
        <v>254</v>
      </c>
      <c r="C95" s="2" t="s">
        <v>332</v>
      </c>
      <c r="D95" s="2" t="s">
        <v>256</v>
      </c>
      <c r="E95" s="2" t="s">
        <v>257</v>
      </c>
      <c r="F95" s="2" t="s">
        <v>269</v>
      </c>
      <c r="G95" s="2" t="s">
        <v>259</v>
      </c>
      <c r="H95" s="2" t="s">
        <v>260</v>
      </c>
      <c r="I95">
        <v>3</v>
      </c>
      <c r="J95" s="2" t="s">
        <v>333</v>
      </c>
      <c r="K95" s="4">
        <v>1950</v>
      </c>
      <c r="L95">
        <v>2015</v>
      </c>
    </row>
    <row r="96" spans="1:12" x14ac:dyDescent="0.25">
      <c r="A96" s="2" t="s">
        <v>253</v>
      </c>
      <c r="B96" s="2" t="s">
        <v>254</v>
      </c>
      <c r="C96" s="2" t="s">
        <v>282</v>
      </c>
      <c r="D96" s="2" t="s">
        <v>256</v>
      </c>
      <c r="E96" s="2" t="s">
        <v>257</v>
      </c>
      <c r="F96" s="2" t="s">
        <v>269</v>
      </c>
      <c r="G96" s="2" t="s">
        <v>259</v>
      </c>
      <c r="H96" s="2" t="s">
        <v>260</v>
      </c>
      <c r="I96">
        <v>3</v>
      </c>
      <c r="J96" s="2" t="s">
        <v>283</v>
      </c>
      <c r="K96" s="4">
        <v>186</v>
      </c>
      <c r="L96">
        <v>2015</v>
      </c>
    </row>
    <row r="97" spans="1:12" x14ac:dyDescent="0.25">
      <c r="A97" s="2" t="s">
        <v>253</v>
      </c>
      <c r="B97" s="2" t="s">
        <v>254</v>
      </c>
      <c r="C97" s="2" t="s">
        <v>282</v>
      </c>
      <c r="D97" s="2" t="s">
        <v>256</v>
      </c>
      <c r="E97" s="2" t="s">
        <v>257</v>
      </c>
      <c r="F97" s="2" t="s">
        <v>280</v>
      </c>
      <c r="G97" s="2" t="s">
        <v>259</v>
      </c>
      <c r="H97" s="2" t="s">
        <v>260</v>
      </c>
      <c r="I97">
        <v>3</v>
      </c>
      <c r="J97" s="2" t="s">
        <v>283</v>
      </c>
      <c r="K97" s="4">
        <v>452</v>
      </c>
      <c r="L97">
        <v>2015</v>
      </c>
    </row>
    <row r="98" spans="1:12" x14ac:dyDescent="0.25">
      <c r="A98" s="2" t="s">
        <v>253</v>
      </c>
      <c r="B98" s="2" t="s">
        <v>254</v>
      </c>
      <c r="C98" s="2" t="s">
        <v>284</v>
      </c>
      <c r="D98" s="2" t="s">
        <v>256</v>
      </c>
      <c r="E98" s="2" t="s">
        <v>257</v>
      </c>
      <c r="F98" s="2" t="s">
        <v>280</v>
      </c>
      <c r="G98" s="2" t="s">
        <v>259</v>
      </c>
      <c r="H98" s="2" t="s">
        <v>260</v>
      </c>
      <c r="I98">
        <v>3</v>
      </c>
      <c r="J98" s="2" t="s">
        <v>285</v>
      </c>
      <c r="K98" s="4">
        <v>192.91</v>
      </c>
      <c r="L98">
        <v>2015</v>
      </c>
    </row>
    <row r="99" spans="1:12" x14ac:dyDescent="0.25">
      <c r="A99" s="2" t="s">
        <v>253</v>
      </c>
      <c r="B99" s="2" t="s">
        <v>254</v>
      </c>
      <c r="C99" s="2" t="s">
        <v>334</v>
      </c>
      <c r="D99" s="2" t="s">
        <v>256</v>
      </c>
      <c r="E99" s="2" t="s">
        <v>257</v>
      </c>
      <c r="F99" s="2" t="s">
        <v>262</v>
      </c>
      <c r="G99" s="2" t="s">
        <v>259</v>
      </c>
      <c r="H99" s="2" t="s">
        <v>260</v>
      </c>
      <c r="I99">
        <v>3</v>
      </c>
      <c r="J99" s="2" t="s">
        <v>335</v>
      </c>
      <c r="K99" s="4">
        <v>48014.09</v>
      </c>
      <c r="L99">
        <v>2015</v>
      </c>
    </row>
    <row r="100" spans="1:12" x14ac:dyDescent="0.25">
      <c r="A100" s="2" t="s">
        <v>253</v>
      </c>
      <c r="B100" s="2" t="s">
        <v>254</v>
      </c>
      <c r="C100" s="2" t="s">
        <v>305</v>
      </c>
      <c r="D100" s="2" t="s">
        <v>256</v>
      </c>
      <c r="E100" s="2" t="s">
        <v>257</v>
      </c>
      <c r="F100" s="2" t="s">
        <v>262</v>
      </c>
      <c r="G100" s="2" t="s">
        <v>259</v>
      </c>
      <c r="H100" s="2" t="s">
        <v>260</v>
      </c>
      <c r="I100">
        <v>3</v>
      </c>
      <c r="J100" s="2" t="s">
        <v>306</v>
      </c>
      <c r="K100" s="4">
        <v>663472.75</v>
      </c>
      <c r="L100">
        <v>2015</v>
      </c>
    </row>
    <row r="101" spans="1:12" x14ac:dyDescent="0.25">
      <c r="A101" s="2" t="s">
        <v>253</v>
      </c>
      <c r="B101" s="2" t="s">
        <v>254</v>
      </c>
      <c r="C101" s="2" t="s">
        <v>273</v>
      </c>
      <c r="D101" s="2" t="s">
        <v>256</v>
      </c>
      <c r="E101" s="2" t="s">
        <v>257</v>
      </c>
      <c r="F101" s="2" t="s">
        <v>269</v>
      </c>
      <c r="G101" s="2" t="s">
        <v>259</v>
      </c>
      <c r="H101" s="2" t="s">
        <v>260</v>
      </c>
      <c r="I101">
        <v>3</v>
      </c>
      <c r="J101" s="2" t="s">
        <v>274</v>
      </c>
      <c r="K101" s="4">
        <v>275.27999999999997</v>
      </c>
      <c r="L101">
        <v>2015</v>
      </c>
    </row>
    <row r="102" spans="1:12" x14ac:dyDescent="0.25">
      <c r="A102" s="2" t="s">
        <v>253</v>
      </c>
      <c r="B102" s="2" t="s">
        <v>254</v>
      </c>
      <c r="C102" s="2" t="s">
        <v>330</v>
      </c>
      <c r="D102" s="2" t="s">
        <v>256</v>
      </c>
      <c r="E102" s="2" t="s">
        <v>257</v>
      </c>
      <c r="F102" s="2" t="s">
        <v>269</v>
      </c>
      <c r="G102" s="2" t="s">
        <v>259</v>
      </c>
      <c r="H102" s="2" t="s">
        <v>260</v>
      </c>
      <c r="I102">
        <v>3</v>
      </c>
      <c r="J102" s="2" t="s">
        <v>331</v>
      </c>
      <c r="K102" s="4">
        <v>755.3</v>
      </c>
      <c r="L102">
        <v>2015</v>
      </c>
    </row>
    <row r="103" spans="1:12" x14ac:dyDescent="0.25">
      <c r="A103" s="2" t="s">
        <v>253</v>
      </c>
      <c r="B103" s="2" t="s">
        <v>254</v>
      </c>
      <c r="C103" s="2" t="s">
        <v>324</v>
      </c>
      <c r="D103" s="2" t="s">
        <v>256</v>
      </c>
      <c r="E103" s="2" t="s">
        <v>257</v>
      </c>
      <c r="F103" s="2" t="s">
        <v>269</v>
      </c>
      <c r="G103" s="2" t="s">
        <v>259</v>
      </c>
      <c r="H103" s="2" t="s">
        <v>260</v>
      </c>
      <c r="I103">
        <v>3</v>
      </c>
      <c r="J103" s="2" t="s">
        <v>325</v>
      </c>
      <c r="K103" s="4">
        <v>11.58</v>
      </c>
      <c r="L103">
        <v>2015</v>
      </c>
    </row>
    <row r="104" spans="1:12" x14ac:dyDescent="0.25">
      <c r="A104" s="2" t="s">
        <v>253</v>
      </c>
      <c r="B104" s="2" t="s">
        <v>254</v>
      </c>
      <c r="C104" s="2" t="s">
        <v>279</v>
      </c>
      <c r="D104" s="2" t="s">
        <v>256</v>
      </c>
      <c r="E104" s="2" t="s">
        <v>257</v>
      </c>
      <c r="F104" s="2" t="s">
        <v>280</v>
      </c>
      <c r="G104" s="2" t="s">
        <v>259</v>
      </c>
      <c r="H104" s="2" t="s">
        <v>260</v>
      </c>
      <c r="I104">
        <v>3</v>
      </c>
      <c r="J104" s="2" t="s">
        <v>281</v>
      </c>
      <c r="K104" s="4">
        <v>228.67</v>
      </c>
      <c r="L104">
        <v>2015</v>
      </c>
    </row>
    <row r="105" spans="1:12" x14ac:dyDescent="0.25">
      <c r="A105" s="2" t="s">
        <v>253</v>
      </c>
      <c r="B105" s="2" t="s">
        <v>254</v>
      </c>
      <c r="C105" s="2" t="s">
        <v>263</v>
      </c>
      <c r="D105" s="2" t="s">
        <v>256</v>
      </c>
      <c r="E105" s="2" t="s">
        <v>257</v>
      </c>
      <c r="F105" s="2" t="s">
        <v>280</v>
      </c>
      <c r="G105" s="2" t="s">
        <v>259</v>
      </c>
      <c r="H105" s="2" t="s">
        <v>260</v>
      </c>
      <c r="I105">
        <v>3</v>
      </c>
      <c r="J105" s="2" t="s">
        <v>264</v>
      </c>
      <c r="K105" s="4">
        <v>214.89</v>
      </c>
      <c r="L105">
        <v>2015</v>
      </c>
    </row>
    <row r="106" spans="1:12" x14ac:dyDescent="0.25">
      <c r="A106" s="2" t="s">
        <v>253</v>
      </c>
      <c r="B106" s="2" t="s">
        <v>254</v>
      </c>
      <c r="C106" s="2" t="s">
        <v>263</v>
      </c>
      <c r="D106" s="2" t="s">
        <v>256</v>
      </c>
      <c r="E106" s="2" t="s">
        <v>257</v>
      </c>
      <c r="F106" s="2" t="s">
        <v>262</v>
      </c>
      <c r="G106" s="2" t="s">
        <v>259</v>
      </c>
      <c r="H106" s="2" t="s">
        <v>260</v>
      </c>
      <c r="I106">
        <v>3</v>
      </c>
      <c r="J106" s="2" t="s">
        <v>264</v>
      </c>
      <c r="K106" s="4">
        <v>242.47</v>
      </c>
      <c r="L106">
        <v>2015</v>
      </c>
    </row>
    <row r="107" spans="1:12" x14ac:dyDescent="0.25">
      <c r="A107" s="2" t="s">
        <v>253</v>
      </c>
      <c r="B107" s="2" t="s">
        <v>254</v>
      </c>
      <c r="C107" s="2" t="s">
        <v>263</v>
      </c>
      <c r="D107" s="2" t="s">
        <v>256</v>
      </c>
      <c r="E107" s="2" t="s">
        <v>257</v>
      </c>
      <c r="F107" s="2" t="s">
        <v>258</v>
      </c>
      <c r="G107" s="2" t="s">
        <v>259</v>
      </c>
      <c r="H107" s="2" t="s">
        <v>260</v>
      </c>
      <c r="I107">
        <v>3</v>
      </c>
      <c r="J107" s="2" t="s">
        <v>264</v>
      </c>
      <c r="K107" s="4">
        <v>290.61</v>
      </c>
      <c r="L107">
        <v>2015</v>
      </c>
    </row>
    <row r="108" spans="1:12" x14ac:dyDescent="0.25">
      <c r="A108" s="2" t="s">
        <v>253</v>
      </c>
      <c r="B108" s="2" t="s">
        <v>254</v>
      </c>
      <c r="C108" s="2" t="s">
        <v>263</v>
      </c>
      <c r="D108" s="2" t="s">
        <v>256</v>
      </c>
      <c r="E108" s="2" t="s">
        <v>257</v>
      </c>
      <c r="F108" s="2" t="s">
        <v>287</v>
      </c>
      <c r="G108" s="2" t="s">
        <v>259</v>
      </c>
      <c r="H108" s="2" t="s">
        <v>260</v>
      </c>
      <c r="I108">
        <v>3</v>
      </c>
      <c r="J108" s="2" t="s">
        <v>264</v>
      </c>
      <c r="K108" s="4">
        <v>307.82</v>
      </c>
      <c r="L108">
        <v>2015</v>
      </c>
    </row>
    <row r="109" spans="1:12" x14ac:dyDescent="0.25">
      <c r="A109" s="2" t="s">
        <v>253</v>
      </c>
      <c r="B109" s="2" t="s">
        <v>254</v>
      </c>
      <c r="C109" s="2" t="s">
        <v>263</v>
      </c>
      <c r="D109" s="2" t="s">
        <v>256</v>
      </c>
      <c r="E109" s="2" t="s">
        <v>257</v>
      </c>
      <c r="F109" s="2" t="s">
        <v>308</v>
      </c>
      <c r="G109" s="2" t="s">
        <v>259</v>
      </c>
      <c r="H109" s="2" t="s">
        <v>260</v>
      </c>
      <c r="I109">
        <v>3</v>
      </c>
      <c r="J109" s="2" t="s">
        <v>264</v>
      </c>
      <c r="K109" s="4">
        <v>317.95999999999998</v>
      </c>
      <c r="L109">
        <v>2015</v>
      </c>
    </row>
    <row r="110" spans="1:12" x14ac:dyDescent="0.25">
      <c r="A110" s="2" t="s">
        <v>253</v>
      </c>
      <c r="B110" s="2" t="s">
        <v>254</v>
      </c>
      <c r="C110" s="2" t="s">
        <v>263</v>
      </c>
      <c r="D110" s="2" t="s">
        <v>256</v>
      </c>
      <c r="E110" s="2" t="s">
        <v>257</v>
      </c>
      <c r="F110" s="2" t="s">
        <v>258</v>
      </c>
      <c r="G110" s="2" t="s">
        <v>259</v>
      </c>
      <c r="H110" s="2" t="s">
        <v>260</v>
      </c>
      <c r="I110">
        <v>3</v>
      </c>
      <c r="J110" s="2" t="s">
        <v>264</v>
      </c>
      <c r="K110" s="4">
        <v>473.2</v>
      </c>
      <c r="L110">
        <v>2015</v>
      </c>
    </row>
    <row r="111" spans="1:12" x14ac:dyDescent="0.25">
      <c r="A111" s="2" t="s">
        <v>253</v>
      </c>
      <c r="B111" s="2" t="s">
        <v>254</v>
      </c>
      <c r="C111" s="2" t="s">
        <v>263</v>
      </c>
      <c r="D111" s="2" t="s">
        <v>256</v>
      </c>
      <c r="E111" s="2" t="s">
        <v>257</v>
      </c>
      <c r="F111" s="2" t="s">
        <v>329</v>
      </c>
      <c r="G111" s="2" t="s">
        <v>259</v>
      </c>
      <c r="H111" s="2" t="s">
        <v>260</v>
      </c>
      <c r="I111">
        <v>3</v>
      </c>
      <c r="J111" s="2" t="s">
        <v>264</v>
      </c>
      <c r="K111" s="4">
        <v>735.01</v>
      </c>
      <c r="L111">
        <v>2015</v>
      </c>
    </row>
    <row r="112" spans="1:12" x14ac:dyDescent="0.25">
      <c r="A112" s="2" t="s">
        <v>253</v>
      </c>
      <c r="B112" s="2" t="s">
        <v>254</v>
      </c>
      <c r="C112" s="2" t="s">
        <v>263</v>
      </c>
      <c r="D112" s="2" t="s">
        <v>256</v>
      </c>
      <c r="E112" s="2" t="s">
        <v>257</v>
      </c>
      <c r="F112" s="2" t="s">
        <v>269</v>
      </c>
      <c r="G112" s="2" t="s">
        <v>259</v>
      </c>
      <c r="H112" s="2" t="s">
        <v>260</v>
      </c>
      <c r="I112">
        <v>3</v>
      </c>
      <c r="J112" s="2" t="s">
        <v>264</v>
      </c>
      <c r="K112" s="4">
        <v>976.98</v>
      </c>
      <c r="L112">
        <v>2015</v>
      </c>
    </row>
  </sheetData>
  <sortState ref="A2:L112">
    <sortCondition ref="I2:I112"/>
    <sortCondition ref="C2:C112"/>
  </sortState>
  <hyperlinks>
    <hyperlink ref="R1" location="ToC!A1" display="Return to ToC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05"/>
  <sheetViews>
    <sheetView workbookViewId="0">
      <selection activeCell="N1" sqref="N1"/>
    </sheetView>
  </sheetViews>
  <sheetFormatPr defaultRowHeight="15" x14ac:dyDescent="0.25"/>
  <cols>
    <col min="2" max="2" width="10.7109375" bestFit="1" customWidth="1"/>
    <col min="5" max="7" width="9.7109375" bestFit="1" customWidth="1"/>
    <col min="9" max="11" width="9.7109375" bestFit="1" customWidth="1"/>
    <col min="14" max="14" width="14.5703125" bestFit="1" customWidth="1"/>
  </cols>
  <sheetData>
    <row r="1" spans="2:14" x14ac:dyDescent="0.25">
      <c r="B1" t="s">
        <v>65</v>
      </c>
      <c r="C1" t="s">
        <v>66</v>
      </c>
      <c r="F1" t="s">
        <v>389</v>
      </c>
      <c r="G1" t="s">
        <v>390</v>
      </c>
      <c r="J1" t="s">
        <v>387</v>
      </c>
      <c r="K1" t="s">
        <v>388</v>
      </c>
      <c r="N1" s="29" t="s">
        <v>398</v>
      </c>
    </row>
    <row r="2" spans="2:14" x14ac:dyDescent="0.25">
      <c r="B2" s="1">
        <v>41275</v>
      </c>
      <c r="C2">
        <v>78</v>
      </c>
      <c r="F2" s="1">
        <v>41275</v>
      </c>
      <c r="G2" s="1">
        <f t="shared" ref="G2:G32" si="0">F2+7</f>
        <v>41282</v>
      </c>
      <c r="J2" s="1">
        <v>41275</v>
      </c>
      <c r="K2" s="1">
        <f t="shared" ref="K2:K10" si="1">DATE(YEAR(J2),MONTH(J2)+1,DAY(J2))</f>
        <v>41306</v>
      </c>
    </row>
    <row r="3" spans="2:14" x14ac:dyDescent="0.25">
      <c r="B3" s="1">
        <v>41276</v>
      </c>
      <c r="C3">
        <v>60</v>
      </c>
      <c r="F3" s="1">
        <f>F2+7</f>
        <v>41282</v>
      </c>
      <c r="G3" s="1">
        <f t="shared" si="0"/>
        <v>41289</v>
      </c>
      <c r="J3" s="1">
        <f>DATE(YEAR(J2),MONTH(J2)+1,DAY(J2))</f>
        <v>41306</v>
      </c>
      <c r="K3" s="1">
        <f t="shared" si="1"/>
        <v>41334</v>
      </c>
    </row>
    <row r="4" spans="2:14" x14ac:dyDescent="0.25">
      <c r="B4" s="1">
        <v>41277</v>
      </c>
      <c r="C4">
        <v>53</v>
      </c>
      <c r="F4" s="1">
        <f t="shared" ref="F4:F32" si="2">F3+7</f>
        <v>41289</v>
      </c>
      <c r="G4" s="1">
        <f t="shared" si="0"/>
        <v>41296</v>
      </c>
      <c r="J4" s="1">
        <f t="shared" ref="J4:J10" si="3">DATE(YEAR(J3),MONTH(J3)+1,DAY(J3))</f>
        <v>41334</v>
      </c>
      <c r="K4" s="1">
        <f t="shared" si="1"/>
        <v>41365</v>
      </c>
    </row>
    <row r="5" spans="2:14" x14ac:dyDescent="0.25">
      <c r="B5" s="1">
        <v>41278</v>
      </c>
      <c r="C5">
        <v>3</v>
      </c>
      <c r="F5" s="1">
        <f t="shared" si="2"/>
        <v>41296</v>
      </c>
      <c r="G5" s="1">
        <f t="shared" si="0"/>
        <v>41303</v>
      </c>
      <c r="J5" s="1">
        <f t="shared" si="3"/>
        <v>41365</v>
      </c>
      <c r="K5" s="1">
        <f t="shared" si="1"/>
        <v>41395</v>
      </c>
    </row>
    <row r="6" spans="2:14" x14ac:dyDescent="0.25">
      <c r="B6" s="1">
        <v>41279</v>
      </c>
      <c r="C6">
        <v>86</v>
      </c>
      <c r="F6" s="1">
        <f t="shared" si="2"/>
        <v>41303</v>
      </c>
      <c r="G6" s="1">
        <f t="shared" si="0"/>
        <v>41310</v>
      </c>
      <c r="J6" s="1">
        <f t="shared" si="3"/>
        <v>41395</v>
      </c>
      <c r="K6" s="1">
        <f t="shared" si="1"/>
        <v>41426</v>
      </c>
    </row>
    <row r="7" spans="2:14" x14ac:dyDescent="0.25">
      <c r="B7" s="1">
        <v>41280</v>
      </c>
      <c r="C7">
        <v>2</v>
      </c>
      <c r="F7" s="1">
        <f t="shared" si="2"/>
        <v>41310</v>
      </c>
      <c r="G7" s="1">
        <f t="shared" si="0"/>
        <v>41317</v>
      </c>
      <c r="J7" s="1">
        <f t="shared" si="3"/>
        <v>41426</v>
      </c>
      <c r="K7" s="1">
        <f t="shared" si="1"/>
        <v>41456</v>
      </c>
    </row>
    <row r="8" spans="2:14" x14ac:dyDescent="0.25">
      <c r="B8" s="1">
        <v>41281</v>
      </c>
      <c r="C8">
        <v>13</v>
      </c>
      <c r="F8" s="1">
        <f t="shared" si="2"/>
        <v>41317</v>
      </c>
      <c r="G8" s="1">
        <f t="shared" si="0"/>
        <v>41324</v>
      </c>
      <c r="J8" s="1">
        <f t="shared" si="3"/>
        <v>41456</v>
      </c>
      <c r="K8" s="1">
        <f t="shared" si="1"/>
        <v>41487</v>
      </c>
    </row>
    <row r="9" spans="2:14" x14ac:dyDescent="0.25">
      <c r="B9" s="1">
        <v>41282</v>
      </c>
      <c r="C9">
        <v>31</v>
      </c>
      <c r="F9" s="1">
        <f t="shared" si="2"/>
        <v>41324</v>
      </c>
      <c r="G9" s="1">
        <f t="shared" si="0"/>
        <v>41331</v>
      </c>
      <c r="J9" s="1">
        <f t="shared" si="3"/>
        <v>41487</v>
      </c>
      <c r="K9" s="1">
        <f t="shared" si="1"/>
        <v>41518</v>
      </c>
    </row>
    <row r="10" spans="2:14" x14ac:dyDescent="0.25">
      <c r="B10" s="1">
        <v>41283</v>
      </c>
      <c r="C10">
        <v>0</v>
      </c>
      <c r="F10" s="1">
        <f t="shared" si="2"/>
        <v>41331</v>
      </c>
      <c r="G10" s="1">
        <f t="shared" si="0"/>
        <v>41338</v>
      </c>
      <c r="J10" s="1">
        <f t="shared" si="3"/>
        <v>41518</v>
      </c>
      <c r="K10" s="1">
        <f t="shared" si="1"/>
        <v>41548</v>
      </c>
    </row>
    <row r="11" spans="2:14" x14ac:dyDescent="0.25">
      <c r="B11" s="1">
        <v>41284</v>
      </c>
      <c r="C11">
        <v>96</v>
      </c>
      <c r="F11" s="1">
        <f t="shared" si="2"/>
        <v>41338</v>
      </c>
      <c r="G11" s="1">
        <f t="shared" si="0"/>
        <v>41345</v>
      </c>
      <c r="J11" s="1"/>
      <c r="K11" s="1"/>
    </row>
    <row r="12" spans="2:14" x14ac:dyDescent="0.25">
      <c r="B12" s="1">
        <v>41285</v>
      </c>
      <c r="C12">
        <v>61</v>
      </c>
      <c r="F12" s="1">
        <f t="shared" si="2"/>
        <v>41345</v>
      </c>
      <c r="G12" s="1">
        <f t="shared" si="0"/>
        <v>41352</v>
      </c>
      <c r="J12" s="1"/>
    </row>
    <row r="13" spans="2:14" x14ac:dyDescent="0.25">
      <c r="B13" s="1">
        <v>41286</v>
      </c>
      <c r="C13">
        <v>43</v>
      </c>
      <c r="F13" s="1">
        <f t="shared" si="2"/>
        <v>41352</v>
      </c>
      <c r="G13" s="1">
        <f t="shared" si="0"/>
        <v>41359</v>
      </c>
      <c r="J13" s="1"/>
    </row>
    <row r="14" spans="2:14" x14ac:dyDescent="0.25">
      <c r="B14" s="1">
        <v>41287</v>
      </c>
      <c r="C14">
        <v>16</v>
      </c>
      <c r="F14" s="1">
        <f t="shared" si="2"/>
        <v>41359</v>
      </c>
      <c r="G14" s="1">
        <f t="shared" si="0"/>
        <v>41366</v>
      </c>
      <c r="J14" s="1"/>
    </row>
    <row r="15" spans="2:14" x14ac:dyDescent="0.25">
      <c r="B15" s="1">
        <v>41288</v>
      </c>
      <c r="C15">
        <v>28</v>
      </c>
      <c r="F15" s="1">
        <f t="shared" si="2"/>
        <v>41366</v>
      </c>
      <c r="G15" s="1">
        <f t="shared" si="0"/>
        <v>41373</v>
      </c>
    </row>
    <row r="16" spans="2:14" x14ac:dyDescent="0.25">
      <c r="B16" s="1">
        <v>41289</v>
      </c>
      <c r="C16">
        <v>34</v>
      </c>
      <c r="F16" s="1">
        <f t="shared" si="2"/>
        <v>41373</v>
      </c>
      <c r="G16" s="1">
        <f t="shared" si="0"/>
        <v>41380</v>
      </c>
    </row>
    <row r="17" spans="2:7" x14ac:dyDescent="0.25">
      <c r="B17" s="1">
        <v>41290</v>
      </c>
      <c r="C17">
        <v>91</v>
      </c>
      <c r="F17" s="1">
        <f t="shared" si="2"/>
        <v>41380</v>
      </c>
      <c r="G17" s="1">
        <f t="shared" si="0"/>
        <v>41387</v>
      </c>
    </row>
    <row r="18" spans="2:7" x14ac:dyDescent="0.25">
      <c r="B18" s="1">
        <v>41291</v>
      </c>
      <c r="C18">
        <v>50</v>
      </c>
      <c r="F18" s="1">
        <f t="shared" si="2"/>
        <v>41387</v>
      </c>
      <c r="G18" s="1">
        <f t="shared" si="0"/>
        <v>41394</v>
      </c>
    </row>
    <row r="19" spans="2:7" x14ac:dyDescent="0.25">
      <c r="B19" s="1">
        <v>41292</v>
      </c>
      <c r="C19">
        <v>26</v>
      </c>
      <c r="F19" s="1">
        <f t="shared" si="2"/>
        <v>41394</v>
      </c>
      <c r="G19" s="1">
        <f t="shared" si="0"/>
        <v>41401</v>
      </c>
    </row>
    <row r="20" spans="2:7" x14ac:dyDescent="0.25">
      <c r="B20" s="1">
        <v>41293</v>
      </c>
      <c r="C20">
        <v>61</v>
      </c>
      <c r="F20" s="1">
        <f t="shared" si="2"/>
        <v>41401</v>
      </c>
      <c r="G20" s="1">
        <f t="shared" si="0"/>
        <v>41408</v>
      </c>
    </row>
    <row r="21" spans="2:7" x14ac:dyDescent="0.25">
      <c r="B21" s="1">
        <v>41294</v>
      </c>
      <c r="C21">
        <v>9</v>
      </c>
      <c r="F21" s="1">
        <f t="shared" si="2"/>
        <v>41408</v>
      </c>
      <c r="G21" s="1">
        <f t="shared" si="0"/>
        <v>41415</v>
      </c>
    </row>
    <row r="22" spans="2:7" x14ac:dyDescent="0.25">
      <c r="B22" s="1">
        <v>41295</v>
      </c>
      <c r="C22">
        <v>82</v>
      </c>
      <c r="F22" s="1">
        <f t="shared" si="2"/>
        <v>41415</v>
      </c>
      <c r="G22" s="1">
        <f t="shared" si="0"/>
        <v>41422</v>
      </c>
    </row>
    <row r="23" spans="2:7" x14ac:dyDescent="0.25">
      <c r="B23" s="1">
        <v>41296</v>
      </c>
      <c r="C23">
        <v>26</v>
      </c>
      <c r="F23" s="1">
        <f t="shared" si="2"/>
        <v>41422</v>
      </c>
      <c r="G23" s="1">
        <f t="shared" si="0"/>
        <v>41429</v>
      </c>
    </row>
    <row r="24" spans="2:7" x14ac:dyDescent="0.25">
      <c r="B24" s="1">
        <v>41297</v>
      </c>
      <c r="C24">
        <v>18</v>
      </c>
      <c r="F24" s="1">
        <f t="shared" si="2"/>
        <v>41429</v>
      </c>
      <c r="G24" s="1">
        <f t="shared" si="0"/>
        <v>41436</v>
      </c>
    </row>
    <row r="25" spans="2:7" x14ac:dyDescent="0.25">
      <c r="B25" s="1">
        <v>41298</v>
      </c>
      <c r="C25">
        <v>87</v>
      </c>
      <c r="F25" s="1">
        <f t="shared" si="2"/>
        <v>41436</v>
      </c>
      <c r="G25" s="1">
        <f t="shared" si="0"/>
        <v>41443</v>
      </c>
    </row>
    <row r="26" spans="2:7" x14ac:dyDescent="0.25">
      <c r="B26" s="1">
        <v>41299</v>
      </c>
      <c r="C26">
        <v>72</v>
      </c>
      <c r="F26" s="1">
        <f t="shared" si="2"/>
        <v>41443</v>
      </c>
      <c r="G26" s="1">
        <f t="shared" si="0"/>
        <v>41450</v>
      </c>
    </row>
    <row r="27" spans="2:7" x14ac:dyDescent="0.25">
      <c r="B27" s="1">
        <v>41300</v>
      </c>
      <c r="C27">
        <v>25</v>
      </c>
      <c r="F27" s="1">
        <f t="shared" si="2"/>
        <v>41450</v>
      </c>
      <c r="G27" s="1">
        <f t="shared" si="0"/>
        <v>41457</v>
      </c>
    </row>
    <row r="28" spans="2:7" x14ac:dyDescent="0.25">
      <c r="B28" s="1">
        <v>41301</v>
      </c>
      <c r="C28">
        <v>95</v>
      </c>
      <c r="F28" s="1">
        <f t="shared" si="2"/>
        <v>41457</v>
      </c>
      <c r="G28" s="1">
        <f t="shared" si="0"/>
        <v>41464</v>
      </c>
    </row>
    <row r="29" spans="2:7" x14ac:dyDescent="0.25">
      <c r="B29" s="1">
        <v>41302</v>
      </c>
      <c r="C29">
        <v>20</v>
      </c>
      <c r="F29" s="1">
        <f t="shared" si="2"/>
        <v>41464</v>
      </c>
      <c r="G29" s="1">
        <f t="shared" si="0"/>
        <v>41471</v>
      </c>
    </row>
    <row r="30" spans="2:7" x14ac:dyDescent="0.25">
      <c r="B30" s="1">
        <v>41303</v>
      </c>
      <c r="C30">
        <v>19</v>
      </c>
      <c r="F30" s="1">
        <f t="shared" si="2"/>
        <v>41471</v>
      </c>
      <c r="G30" s="1">
        <f t="shared" si="0"/>
        <v>41478</v>
      </c>
    </row>
    <row r="31" spans="2:7" x14ac:dyDescent="0.25">
      <c r="B31" s="1">
        <v>41304</v>
      </c>
      <c r="C31">
        <v>95</v>
      </c>
      <c r="F31" s="1">
        <f t="shared" si="2"/>
        <v>41478</v>
      </c>
      <c r="G31" s="1">
        <f t="shared" si="0"/>
        <v>41485</v>
      </c>
    </row>
    <row r="32" spans="2:7" x14ac:dyDescent="0.25">
      <c r="B32" s="1">
        <v>41305</v>
      </c>
      <c r="C32">
        <v>20</v>
      </c>
      <c r="F32" s="1">
        <f t="shared" si="2"/>
        <v>41485</v>
      </c>
      <c r="G32" s="1">
        <f t="shared" si="0"/>
        <v>41492</v>
      </c>
    </row>
    <row r="33" spans="2:3" x14ac:dyDescent="0.25">
      <c r="B33" s="1">
        <v>41306</v>
      </c>
      <c r="C33">
        <v>41</v>
      </c>
    </row>
    <row r="34" spans="2:3" x14ac:dyDescent="0.25">
      <c r="B34" s="1">
        <v>41307</v>
      </c>
      <c r="C34">
        <v>19</v>
      </c>
    </row>
    <row r="35" spans="2:3" x14ac:dyDescent="0.25">
      <c r="B35" s="1">
        <v>41308</v>
      </c>
      <c r="C35">
        <v>42</v>
      </c>
    </row>
    <row r="36" spans="2:3" x14ac:dyDescent="0.25">
      <c r="B36" s="1">
        <v>41309</v>
      </c>
      <c r="C36">
        <v>63</v>
      </c>
    </row>
    <row r="37" spans="2:3" x14ac:dyDescent="0.25">
      <c r="B37" s="1">
        <v>41310</v>
      </c>
      <c r="C37">
        <v>73</v>
      </c>
    </row>
    <row r="38" spans="2:3" x14ac:dyDescent="0.25">
      <c r="B38" s="1">
        <v>41311</v>
      </c>
      <c r="C38">
        <v>63</v>
      </c>
    </row>
    <row r="39" spans="2:3" x14ac:dyDescent="0.25">
      <c r="B39" s="1">
        <v>41312</v>
      </c>
      <c r="C39">
        <v>56</v>
      </c>
    </row>
    <row r="40" spans="2:3" x14ac:dyDescent="0.25">
      <c r="B40" s="1">
        <v>41313</v>
      </c>
      <c r="C40">
        <v>43</v>
      </c>
    </row>
    <row r="41" spans="2:3" x14ac:dyDescent="0.25">
      <c r="B41" s="1">
        <v>41314</v>
      </c>
      <c r="C41">
        <v>27</v>
      </c>
    </row>
    <row r="42" spans="2:3" x14ac:dyDescent="0.25">
      <c r="B42" s="1">
        <v>41315</v>
      </c>
      <c r="C42">
        <v>12</v>
      </c>
    </row>
    <row r="43" spans="2:3" x14ac:dyDescent="0.25">
      <c r="B43" s="1">
        <v>41316</v>
      </c>
      <c r="C43">
        <v>35</v>
      </c>
    </row>
    <row r="44" spans="2:3" x14ac:dyDescent="0.25">
      <c r="B44" s="1">
        <v>41317</v>
      </c>
      <c r="C44">
        <v>31</v>
      </c>
    </row>
    <row r="45" spans="2:3" x14ac:dyDescent="0.25">
      <c r="B45" s="1">
        <v>41318</v>
      </c>
      <c r="C45">
        <v>12</v>
      </c>
    </row>
    <row r="46" spans="2:3" x14ac:dyDescent="0.25">
      <c r="B46" s="1">
        <v>41319</v>
      </c>
      <c r="C46">
        <v>100</v>
      </c>
    </row>
    <row r="47" spans="2:3" x14ac:dyDescent="0.25">
      <c r="B47" s="1">
        <v>41320</v>
      </c>
      <c r="C47">
        <v>8</v>
      </c>
    </row>
    <row r="48" spans="2:3" x14ac:dyDescent="0.25">
      <c r="B48" s="1">
        <v>41321</v>
      </c>
      <c r="C48">
        <v>2</v>
      </c>
    </row>
    <row r="49" spans="2:3" x14ac:dyDescent="0.25">
      <c r="B49" s="1">
        <v>41322</v>
      </c>
      <c r="C49">
        <v>82</v>
      </c>
    </row>
    <row r="50" spans="2:3" x14ac:dyDescent="0.25">
      <c r="B50" s="1">
        <v>41323</v>
      </c>
      <c r="C50">
        <v>91</v>
      </c>
    </row>
    <row r="51" spans="2:3" x14ac:dyDescent="0.25">
      <c r="B51" s="1">
        <v>41324</v>
      </c>
      <c r="C51">
        <v>27</v>
      </c>
    </row>
    <row r="52" spans="2:3" x14ac:dyDescent="0.25">
      <c r="B52" s="1">
        <v>41325</v>
      </c>
      <c r="C52">
        <v>38</v>
      </c>
    </row>
    <row r="53" spans="2:3" x14ac:dyDescent="0.25">
      <c r="B53" s="1">
        <v>41326</v>
      </c>
      <c r="C53">
        <v>92</v>
      </c>
    </row>
    <row r="54" spans="2:3" x14ac:dyDescent="0.25">
      <c r="B54" s="1">
        <v>41327</v>
      </c>
      <c r="C54">
        <v>70</v>
      </c>
    </row>
    <row r="55" spans="2:3" x14ac:dyDescent="0.25">
      <c r="B55" s="1">
        <v>41328</v>
      </c>
      <c r="C55">
        <v>66</v>
      </c>
    </row>
    <row r="56" spans="2:3" x14ac:dyDescent="0.25">
      <c r="B56" s="1">
        <v>41329</v>
      </c>
      <c r="C56">
        <v>74</v>
      </c>
    </row>
    <row r="57" spans="2:3" x14ac:dyDescent="0.25">
      <c r="B57" s="1">
        <v>41330</v>
      </c>
      <c r="C57">
        <v>84</v>
      </c>
    </row>
    <row r="58" spans="2:3" x14ac:dyDescent="0.25">
      <c r="B58" s="1">
        <v>41331</v>
      </c>
      <c r="C58">
        <v>72</v>
      </c>
    </row>
    <row r="59" spans="2:3" x14ac:dyDescent="0.25">
      <c r="B59" s="1">
        <v>41332</v>
      </c>
      <c r="C59">
        <v>47</v>
      </c>
    </row>
    <row r="60" spans="2:3" x14ac:dyDescent="0.25">
      <c r="B60" s="1">
        <v>41333</v>
      </c>
      <c r="C60">
        <v>17</v>
      </c>
    </row>
    <row r="61" spans="2:3" x14ac:dyDescent="0.25">
      <c r="B61" s="1">
        <v>41334</v>
      </c>
      <c r="C61">
        <v>60</v>
      </c>
    </row>
    <row r="62" spans="2:3" x14ac:dyDescent="0.25">
      <c r="B62" s="1">
        <v>41335</v>
      </c>
      <c r="C62">
        <v>5</v>
      </c>
    </row>
    <row r="63" spans="2:3" x14ac:dyDescent="0.25">
      <c r="B63" s="1">
        <v>41336</v>
      </c>
      <c r="C63">
        <v>78</v>
      </c>
    </row>
    <row r="64" spans="2:3" x14ac:dyDescent="0.25">
      <c r="B64" s="1">
        <v>41337</v>
      </c>
      <c r="C64">
        <v>55</v>
      </c>
    </row>
    <row r="65" spans="2:3" x14ac:dyDescent="0.25">
      <c r="B65" s="1">
        <v>41338</v>
      </c>
      <c r="C65">
        <v>89</v>
      </c>
    </row>
    <row r="66" spans="2:3" x14ac:dyDescent="0.25">
      <c r="B66" s="1">
        <v>41339</v>
      </c>
      <c r="C66">
        <v>89</v>
      </c>
    </row>
    <row r="67" spans="2:3" x14ac:dyDescent="0.25">
      <c r="B67" s="1">
        <v>41340</v>
      </c>
      <c r="C67">
        <v>0</v>
      </c>
    </row>
    <row r="68" spans="2:3" x14ac:dyDescent="0.25">
      <c r="B68" s="1">
        <v>41341</v>
      </c>
      <c r="C68">
        <v>99</v>
      </c>
    </row>
    <row r="69" spans="2:3" x14ac:dyDescent="0.25">
      <c r="B69" s="1">
        <v>41342</v>
      </c>
      <c r="C69">
        <v>60</v>
      </c>
    </row>
    <row r="70" spans="2:3" x14ac:dyDescent="0.25">
      <c r="B70" s="1">
        <v>41343</v>
      </c>
      <c r="C70">
        <v>42</v>
      </c>
    </row>
    <row r="71" spans="2:3" x14ac:dyDescent="0.25">
      <c r="B71" s="1">
        <v>41344</v>
      </c>
      <c r="C71">
        <v>46</v>
      </c>
    </row>
    <row r="72" spans="2:3" x14ac:dyDescent="0.25">
      <c r="B72" s="1">
        <v>41345</v>
      </c>
      <c r="C72">
        <v>32</v>
      </c>
    </row>
    <row r="73" spans="2:3" x14ac:dyDescent="0.25">
      <c r="B73" s="1">
        <v>41346</v>
      </c>
      <c r="C73">
        <v>38</v>
      </c>
    </row>
    <row r="74" spans="2:3" x14ac:dyDescent="0.25">
      <c r="B74" s="1">
        <v>41347</v>
      </c>
      <c r="C74">
        <v>26</v>
      </c>
    </row>
    <row r="75" spans="2:3" x14ac:dyDescent="0.25">
      <c r="B75" s="1">
        <v>41348</v>
      </c>
      <c r="C75">
        <v>32</v>
      </c>
    </row>
    <row r="76" spans="2:3" x14ac:dyDescent="0.25">
      <c r="B76" s="1">
        <v>41349</v>
      </c>
      <c r="C76">
        <v>2</v>
      </c>
    </row>
    <row r="77" spans="2:3" x14ac:dyDescent="0.25">
      <c r="B77" s="1">
        <v>41350</v>
      </c>
      <c r="C77">
        <v>17</v>
      </c>
    </row>
    <row r="78" spans="2:3" x14ac:dyDescent="0.25">
      <c r="B78" s="1">
        <v>41351</v>
      </c>
      <c r="C78">
        <v>17</v>
      </c>
    </row>
    <row r="79" spans="2:3" x14ac:dyDescent="0.25">
      <c r="B79" s="1">
        <v>41352</v>
      </c>
      <c r="C79">
        <v>36</v>
      </c>
    </row>
    <row r="80" spans="2:3" x14ac:dyDescent="0.25">
      <c r="B80" s="1">
        <v>41353</v>
      </c>
      <c r="C80">
        <v>98</v>
      </c>
    </row>
    <row r="81" spans="2:3" x14ac:dyDescent="0.25">
      <c r="B81" s="1">
        <v>41354</v>
      </c>
      <c r="C81">
        <v>61</v>
      </c>
    </row>
    <row r="82" spans="2:3" x14ac:dyDescent="0.25">
      <c r="B82" s="1">
        <v>41355</v>
      </c>
      <c r="C82">
        <v>10</v>
      </c>
    </row>
    <row r="83" spans="2:3" x14ac:dyDescent="0.25">
      <c r="B83" s="1">
        <v>41356</v>
      </c>
      <c r="C83">
        <v>2</v>
      </c>
    </row>
    <row r="84" spans="2:3" x14ac:dyDescent="0.25">
      <c r="B84" s="1">
        <v>41357</v>
      </c>
      <c r="C84">
        <v>18</v>
      </c>
    </row>
    <row r="85" spans="2:3" x14ac:dyDescent="0.25">
      <c r="B85" s="1">
        <v>41358</v>
      </c>
      <c r="C85">
        <v>85</v>
      </c>
    </row>
    <row r="86" spans="2:3" x14ac:dyDescent="0.25">
      <c r="B86" s="1">
        <v>41359</v>
      </c>
      <c r="C86">
        <v>69</v>
      </c>
    </row>
    <row r="87" spans="2:3" x14ac:dyDescent="0.25">
      <c r="B87" s="1">
        <v>41360</v>
      </c>
      <c r="C87">
        <v>41</v>
      </c>
    </row>
    <row r="88" spans="2:3" x14ac:dyDescent="0.25">
      <c r="B88" s="1">
        <v>41361</v>
      </c>
      <c r="C88">
        <v>99</v>
      </c>
    </row>
    <row r="89" spans="2:3" x14ac:dyDescent="0.25">
      <c r="B89" s="1">
        <v>41362</v>
      </c>
      <c r="C89">
        <v>7</v>
      </c>
    </row>
    <row r="90" spans="2:3" x14ac:dyDescent="0.25">
      <c r="B90" s="1">
        <v>41363</v>
      </c>
      <c r="C90">
        <v>71</v>
      </c>
    </row>
    <row r="91" spans="2:3" x14ac:dyDescent="0.25">
      <c r="B91" s="1">
        <v>41364</v>
      </c>
      <c r="C91">
        <v>45</v>
      </c>
    </row>
    <row r="92" spans="2:3" x14ac:dyDescent="0.25">
      <c r="B92" s="1">
        <v>41365</v>
      </c>
      <c r="C92">
        <v>8</v>
      </c>
    </row>
    <row r="93" spans="2:3" x14ac:dyDescent="0.25">
      <c r="B93" s="1">
        <v>41366</v>
      </c>
      <c r="C93">
        <v>30</v>
      </c>
    </row>
    <row r="94" spans="2:3" x14ac:dyDescent="0.25">
      <c r="B94" s="1">
        <v>41367</v>
      </c>
      <c r="C94">
        <v>55</v>
      </c>
    </row>
    <row r="95" spans="2:3" x14ac:dyDescent="0.25">
      <c r="B95" s="1">
        <v>41368</v>
      </c>
      <c r="C95">
        <v>16</v>
      </c>
    </row>
    <row r="96" spans="2:3" x14ac:dyDescent="0.25">
      <c r="B96" s="1">
        <v>41369</v>
      </c>
      <c r="C96">
        <v>42</v>
      </c>
    </row>
    <row r="97" spans="2:3" x14ac:dyDescent="0.25">
      <c r="B97" s="1">
        <v>41370</v>
      </c>
      <c r="C97">
        <v>52</v>
      </c>
    </row>
    <row r="98" spans="2:3" x14ac:dyDescent="0.25">
      <c r="B98" s="1">
        <v>41371</v>
      </c>
      <c r="C98">
        <v>30</v>
      </c>
    </row>
    <row r="99" spans="2:3" x14ac:dyDescent="0.25">
      <c r="B99" s="1">
        <v>41372</v>
      </c>
      <c r="C99">
        <v>72</v>
      </c>
    </row>
    <row r="100" spans="2:3" x14ac:dyDescent="0.25">
      <c r="B100" s="1">
        <v>41373</v>
      </c>
      <c r="C100">
        <v>41</v>
      </c>
    </row>
    <row r="101" spans="2:3" x14ac:dyDescent="0.25">
      <c r="B101" s="1">
        <v>41374</v>
      </c>
      <c r="C101">
        <v>58</v>
      </c>
    </row>
    <row r="102" spans="2:3" x14ac:dyDescent="0.25">
      <c r="B102" s="1">
        <v>41375</v>
      </c>
      <c r="C102">
        <v>88</v>
      </c>
    </row>
    <row r="103" spans="2:3" x14ac:dyDescent="0.25">
      <c r="B103" s="1">
        <v>41376</v>
      </c>
      <c r="C103">
        <v>61</v>
      </c>
    </row>
    <row r="104" spans="2:3" x14ac:dyDescent="0.25">
      <c r="B104" s="1">
        <v>41377</v>
      </c>
      <c r="C104">
        <v>26</v>
      </c>
    </row>
    <row r="105" spans="2:3" x14ac:dyDescent="0.25">
      <c r="B105" s="1">
        <v>41378</v>
      </c>
      <c r="C105">
        <v>44</v>
      </c>
    </row>
    <row r="106" spans="2:3" x14ac:dyDescent="0.25">
      <c r="B106" s="1">
        <v>41379</v>
      </c>
      <c r="C106">
        <v>97</v>
      </c>
    </row>
    <row r="107" spans="2:3" x14ac:dyDescent="0.25">
      <c r="B107" s="1">
        <v>41380</v>
      </c>
      <c r="C107">
        <v>99</v>
      </c>
    </row>
    <row r="108" spans="2:3" x14ac:dyDescent="0.25">
      <c r="B108" s="1">
        <v>41381</v>
      </c>
      <c r="C108">
        <v>17</v>
      </c>
    </row>
    <row r="109" spans="2:3" x14ac:dyDescent="0.25">
      <c r="B109" s="1">
        <v>41382</v>
      </c>
      <c r="C109">
        <v>34</v>
      </c>
    </row>
    <row r="110" spans="2:3" x14ac:dyDescent="0.25">
      <c r="B110" s="1">
        <v>41383</v>
      </c>
      <c r="C110">
        <v>21</v>
      </c>
    </row>
    <row r="111" spans="2:3" x14ac:dyDescent="0.25">
      <c r="B111" s="1">
        <v>41384</v>
      </c>
      <c r="C111">
        <v>75</v>
      </c>
    </row>
    <row r="112" spans="2:3" x14ac:dyDescent="0.25">
      <c r="B112" s="1">
        <v>41385</v>
      </c>
      <c r="C112">
        <v>59</v>
      </c>
    </row>
    <row r="113" spans="2:3" x14ac:dyDescent="0.25">
      <c r="B113" s="1">
        <v>41386</v>
      </c>
      <c r="C113">
        <v>0</v>
      </c>
    </row>
    <row r="114" spans="2:3" x14ac:dyDescent="0.25">
      <c r="B114" s="1">
        <v>41387</v>
      </c>
      <c r="C114">
        <v>63</v>
      </c>
    </row>
    <row r="115" spans="2:3" x14ac:dyDescent="0.25">
      <c r="B115" s="1">
        <v>41388</v>
      </c>
      <c r="C115">
        <v>12</v>
      </c>
    </row>
    <row r="116" spans="2:3" x14ac:dyDescent="0.25">
      <c r="B116" s="1">
        <v>41389</v>
      </c>
      <c r="C116">
        <v>55</v>
      </c>
    </row>
    <row r="117" spans="2:3" x14ac:dyDescent="0.25">
      <c r="B117" s="1">
        <v>41390</v>
      </c>
      <c r="C117">
        <v>94</v>
      </c>
    </row>
    <row r="118" spans="2:3" x14ac:dyDescent="0.25">
      <c r="B118" s="1">
        <v>41391</v>
      </c>
      <c r="C118">
        <v>18</v>
      </c>
    </row>
    <row r="119" spans="2:3" x14ac:dyDescent="0.25">
      <c r="B119" s="1">
        <v>41392</v>
      </c>
      <c r="C119">
        <v>71</v>
      </c>
    </row>
    <row r="120" spans="2:3" x14ac:dyDescent="0.25">
      <c r="B120" s="1">
        <v>41393</v>
      </c>
      <c r="C120">
        <v>32</v>
      </c>
    </row>
    <row r="121" spans="2:3" x14ac:dyDescent="0.25">
      <c r="B121" s="1">
        <v>41394</v>
      </c>
      <c r="C121">
        <v>57</v>
      </c>
    </row>
    <row r="122" spans="2:3" x14ac:dyDescent="0.25">
      <c r="B122" s="1">
        <v>41395</v>
      </c>
      <c r="C122">
        <v>76</v>
      </c>
    </row>
    <row r="123" spans="2:3" x14ac:dyDescent="0.25">
      <c r="B123" s="1">
        <v>41396</v>
      </c>
      <c r="C123">
        <v>17</v>
      </c>
    </row>
    <row r="124" spans="2:3" x14ac:dyDescent="0.25">
      <c r="B124" s="1">
        <v>41397</v>
      </c>
      <c r="C124">
        <v>16</v>
      </c>
    </row>
    <row r="125" spans="2:3" x14ac:dyDescent="0.25">
      <c r="B125" s="1">
        <v>41398</v>
      </c>
      <c r="C125">
        <v>57</v>
      </c>
    </row>
    <row r="126" spans="2:3" x14ac:dyDescent="0.25">
      <c r="B126" s="1">
        <v>41399</v>
      </c>
      <c r="C126">
        <v>51</v>
      </c>
    </row>
    <row r="127" spans="2:3" x14ac:dyDescent="0.25">
      <c r="B127" s="1">
        <v>41400</v>
      </c>
      <c r="C127">
        <v>49</v>
      </c>
    </row>
    <row r="128" spans="2:3" x14ac:dyDescent="0.25">
      <c r="B128" s="1">
        <v>41401</v>
      </c>
      <c r="C128">
        <v>24</v>
      </c>
    </row>
    <row r="129" spans="2:3" x14ac:dyDescent="0.25">
      <c r="B129" s="1">
        <v>41402</v>
      </c>
      <c r="C129">
        <v>99</v>
      </c>
    </row>
    <row r="130" spans="2:3" x14ac:dyDescent="0.25">
      <c r="B130" s="1">
        <v>41403</v>
      </c>
      <c r="C130">
        <v>57</v>
      </c>
    </row>
    <row r="131" spans="2:3" x14ac:dyDescent="0.25">
      <c r="B131" s="1">
        <v>41404</v>
      </c>
      <c r="C131">
        <v>71</v>
      </c>
    </row>
    <row r="132" spans="2:3" x14ac:dyDescent="0.25">
      <c r="B132" s="1">
        <v>41405</v>
      </c>
      <c r="C132">
        <v>27</v>
      </c>
    </row>
    <row r="133" spans="2:3" x14ac:dyDescent="0.25">
      <c r="B133" s="1">
        <v>41406</v>
      </c>
      <c r="C133">
        <v>62</v>
      </c>
    </row>
    <row r="134" spans="2:3" x14ac:dyDescent="0.25">
      <c r="B134" s="1">
        <v>41407</v>
      </c>
      <c r="C134">
        <v>21</v>
      </c>
    </row>
    <row r="135" spans="2:3" x14ac:dyDescent="0.25">
      <c r="B135" s="1">
        <v>41408</v>
      </c>
      <c r="C135">
        <v>12</v>
      </c>
    </row>
    <row r="136" spans="2:3" x14ac:dyDescent="0.25">
      <c r="B136" s="1">
        <v>41409</v>
      </c>
      <c r="C136">
        <v>4</v>
      </c>
    </row>
    <row r="137" spans="2:3" x14ac:dyDescent="0.25">
      <c r="B137" s="1">
        <v>41410</v>
      </c>
      <c r="C137">
        <v>2</v>
      </c>
    </row>
    <row r="138" spans="2:3" x14ac:dyDescent="0.25">
      <c r="B138" s="1">
        <v>41411</v>
      </c>
      <c r="C138">
        <v>69</v>
      </c>
    </row>
    <row r="139" spans="2:3" x14ac:dyDescent="0.25">
      <c r="B139" s="1">
        <v>41412</v>
      </c>
      <c r="C139">
        <v>39</v>
      </c>
    </row>
    <row r="140" spans="2:3" x14ac:dyDescent="0.25">
      <c r="B140" s="1">
        <v>41413</v>
      </c>
      <c r="C140">
        <v>50</v>
      </c>
    </row>
    <row r="141" spans="2:3" x14ac:dyDescent="0.25">
      <c r="B141" s="1">
        <v>41414</v>
      </c>
      <c r="C141">
        <v>51</v>
      </c>
    </row>
    <row r="142" spans="2:3" x14ac:dyDescent="0.25">
      <c r="B142" s="1">
        <v>41415</v>
      </c>
      <c r="C142">
        <v>45</v>
      </c>
    </row>
    <row r="143" spans="2:3" x14ac:dyDescent="0.25">
      <c r="B143" s="1">
        <v>41416</v>
      </c>
      <c r="C143">
        <v>0</v>
      </c>
    </row>
    <row r="144" spans="2:3" x14ac:dyDescent="0.25">
      <c r="B144" s="1">
        <v>41417</v>
      </c>
      <c r="C144">
        <v>21</v>
      </c>
    </row>
    <row r="145" spans="2:3" x14ac:dyDescent="0.25">
      <c r="B145" s="1">
        <v>41418</v>
      </c>
      <c r="C145">
        <v>78</v>
      </c>
    </row>
    <row r="146" spans="2:3" x14ac:dyDescent="0.25">
      <c r="B146" s="1">
        <v>41419</v>
      </c>
      <c r="C146">
        <v>29</v>
      </c>
    </row>
    <row r="147" spans="2:3" x14ac:dyDescent="0.25">
      <c r="B147" s="1">
        <v>41420</v>
      </c>
      <c r="C147">
        <v>12</v>
      </c>
    </row>
    <row r="148" spans="2:3" x14ac:dyDescent="0.25">
      <c r="B148" s="1">
        <v>41421</v>
      </c>
      <c r="C148">
        <v>99</v>
      </c>
    </row>
    <row r="149" spans="2:3" x14ac:dyDescent="0.25">
      <c r="B149" s="1">
        <v>41422</v>
      </c>
      <c r="C149">
        <v>85</v>
      </c>
    </row>
    <row r="150" spans="2:3" x14ac:dyDescent="0.25">
      <c r="B150" s="1">
        <v>41423</v>
      </c>
      <c r="C150">
        <v>56</v>
      </c>
    </row>
    <row r="151" spans="2:3" x14ac:dyDescent="0.25">
      <c r="B151" s="1">
        <v>41424</v>
      </c>
      <c r="C151">
        <v>78</v>
      </c>
    </row>
    <row r="152" spans="2:3" x14ac:dyDescent="0.25">
      <c r="B152" s="1">
        <v>41425</v>
      </c>
      <c r="C152">
        <v>60</v>
      </c>
    </row>
    <row r="153" spans="2:3" x14ac:dyDescent="0.25">
      <c r="B153" s="1">
        <v>41426</v>
      </c>
      <c r="C153">
        <v>92</v>
      </c>
    </row>
    <row r="154" spans="2:3" x14ac:dyDescent="0.25">
      <c r="B154" s="1">
        <v>41427</v>
      </c>
      <c r="C154">
        <v>13</v>
      </c>
    </row>
    <row r="155" spans="2:3" x14ac:dyDescent="0.25">
      <c r="B155" s="1">
        <v>41428</v>
      </c>
      <c r="C155">
        <v>19</v>
      </c>
    </row>
    <row r="156" spans="2:3" x14ac:dyDescent="0.25">
      <c r="B156" s="1">
        <v>41429</v>
      </c>
      <c r="C156">
        <v>79</v>
      </c>
    </row>
    <row r="157" spans="2:3" x14ac:dyDescent="0.25">
      <c r="B157" s="1">
        <v>41430</v>
      </c>
      <c r="C157">
        <v>59</v>
      </c>
    </row>
    <row r="158" spans="2:3" x14ac:dyDescent="0.25">
      <c r="B158" s="1">
        <v>41431</v>
      </c>
      <c r="C158">
        <v>99</v>
      </c>
    </row>
    <row r="159" spans="2:3" x14ac:dyDescent="0.25">
      <c r="B159" s="1">
        <v>41432</v>
      </c>
      <c r="C159">
        <v>73</v>
      </c>
    </row>
    <row r="160" spans="2:3" x14ac:dyDescent="0.25">
      <c r="B160" s="1">
        <v>41433</v>
      </c>
      <c r="C160">
        <v>62</v>
      </c>
    </row>
    <row r="161" spans="2:3" x14ac:dyDescent="0.25">
      <c r="B161" s="1">
        <v>41434</v>
      </c>
      <c r="C161">
        <v>9</v>
      </c>
    </row>
    <row r="162" spans="2:3" x14ac:dyDescent="0.25">
      <c r="B162" s="1">
        <v>41435</v>
      </c>
      <c r="C162">
        <v>60</v>
      </c>
    </row>
    <row r="163" spans="2:3" x14ac:dyDescent="0.25">
      <c r="B163" s="1">
        <v>41436</v>
      </c>
      <c r="C163">
        <v>71</v>
      </c>
    </row>
    <row r="164" spans="2:3" x14ac:dyDescent="0.25">
      <c r="B164" s="1">
        <v>41437</v>
      </c>
      <c r="C164">
        <v>98</v>
      </c>
    </row>
    <row r="165" spans="2:3" x14ac:dyDescent="0.25">
      <c r="B165" s="1">
        <v>41438</v>
      </c>
      <c r="C165">
        <v>40</v>
      </c>
    </row>
    <row r="166" spans="2:3" x14ac:dyDescent="0.25">
      <c r="B166" s="1">
        <v>41439</v>
      </c>
      <c r="C166">
        <v>0</v>
      </c>
    </row>
    <row r="167" spans="2:3" x14ac:dyDescent="0.25">
      <c r="B167" s="1">
        <v>41440</v>
      </c>
      <c r="C167">
        <v>8</v>
      </c>
    </row>
    <row r="168" spans="2:3" x14ac:dyDescent="0.25">
      <c r="B168" s="1">
        <v>41441</v>
      </c>
      <c r="C168">
        <v>6</v>
      </c>
    </row>
    <row r="169" spans="2:3" x14ac:dyDescent="0.25">
      <c r="B169" s="1">
        <v>41442</v>
      </c>
      <c r="C169">
        <v>38</v>
      </c>
    </row>
    <row r="170" spans="2:3" x14ac:dyDescent="0.25">
      <c r="B170" s="1">
        <v>41443</v>
      </c>
      <c r="C170">
        <v>55</v>
      </c>
    </row>
    <row r="171" spans="2:3" x14ac:dyDescent="0.25">
      <c r="B171" s="1">
        <v>41444</v>
      </c>
      <c r="C171">
        <v>93</v>
      </c>
    </row>
    <row r="172" spans="2:3" x14ac:dyDescent="0.25">
      <c r="B172" s="1">
        <v>41445</v>
      </c>
      <c r="C172">
        <v>75</v>
      </c>
    </row>
    <row r="173" spans="2:3" x14ac:dyDescent="0.25">
      <c r="B173" s="1">
        <v>41446</v>
      </c>
      <c r="C173">
        <v>76</v>
      </c>
    </row>
    <row r="174" spans="2:3" x14ac:dyDescent="0.25">
      <c r="B174" s="1">
        <v>41447</v>
      </c>
      <c r="C174">
        <v>79</v>
      </c>
    </row>
    <row r="175" spans="2:3" x14ac:dyDescent="0.25">
      <c r="B175" s="1">
        <v>41448</v>
      </c>
      <c r="C175">
        <v>86</v>
      </c>
    </row>
    <row r="176" spans="2:3" x14ac:dyDescent="0.25">
      <c r="B176" s="1">
        <v>41449</v>
      </c>
      <c r="C176">
        <v>6</v>
      </c>
    </row>
    <row r="177" spans="2:3" x14ac:dyDescent="0.25">
      <c r="B177" s="1">
        <v>41450</v>
      </c>
      <c r="C177">
        <v>63</v>
      </c>
    </row>
    <row r="178" spans="2:3" x14ac:dyDescent="0.25">
      <c r="B178" s="1">
        <v>41451</v>
      </c>
      <c r="C178">
        <v>70</v>
      </c>
    </row>
    <row r="179" spans="2:3" x14ac:dyDescent="0.25">
      <c r="B179" s="1">
        <v>41452</v>
      </c>
      <c r="C179">
        <v>10</v>
      </c>
    </row>
    <row r="180" spans="2:3" x14ac:dyDescent="0.25">
      <c r="B180" s="1">
        <v>41453</v>
      </c>
      <c r="C180">
        <v>18</v>
      </c>
    </row>
    <row r="181" spans="2:3" x14ac:dyDescent="0.25">
      <c r="B181" s="1">
        <v>41454</v>
      </c>
      <c r="C181">
        <v>70</v>
      </c>
    </row>
    <row r="182" spans="2:3" x14ac:dyDescent="0.25">
      <c r="B182" s="1">
        <v>41455</v>
      </c>
      <c r="C182">
        <v>72</v>
      </c>
    </row>
    <row r="183" spans="2:3" x14ac:dyDescent="0.25">
      <c r="B183" s="1">
        <v>41456</v>
      </c>
      <c r="C183">
        <v>98</v>
      </c>
    </row>
    <row r="184" spans="2:3" x14ac:dyDescent="0.25">
      <c r="B184" s="1">
        <v>41457</v>
      </c>
      <c r="C184">
        <v>41</v>
      </c>
    </row>
    <row r="185" spans="2:3" x14ac:dyDescent="0.25">
      <c r="B185" s="1">
        <v>41458</v>
      </c>
      <c r="C185">
        <v>59</v>
      </c>
    </row>
    <row r="186" spans="2:3" x14ac:dyDescent="0.25">
      <c r="B186" s="1">
        <v>41459</v>
      </c>
      <c r="C186">
        <v>51</v>
      </c>
    </row>
    <row r="187" spans="2:3" x14ac:dyDescent="0.25">
      <c r="B187" s="1">
        <v>41460</v>
      </c>
      <c r="C187">
        <v>4</v>
      </c>
    </row>
    <row r="188" spans="2:3" x14ac:dyDescent="0.25">
      <c r="B188" s="1">
        <v>41461</v>
      </c>
      <c r="C188">
        <v>80</v>
      </c>
    </row>
    <row r="189" spans="2:3" x14ac:dyDescent="0.25">
      <c r="B189" s="1">
        <v>41462</v>
      </c>
      <c r="C189">
        <v>6</v>
      </c>
    </row>
    <row r="190" spans="2:3" x14ac:dyDescent="0.25">
      <c r="B190" s="1">
        <v>41463</v>
      </c>
      <c r="C190">
        <v>86</v>
      </c>
    </row>
    <row r="191" spans="2:3" x14ac:dyDescent="0.25">
      <c r="B191" s="1">
        <v>41464</v>
      </c>
      <c r="C191">
        <v>87</v>
      </c>
    </row>
    <row r="192" spans="2:3" x14ac:dyDescent="0.25">
      <c r="B192" s="1">
        <v>41465</v>
      </c>
      <c r="C192">
        <v>63</v>
      </c>
    </row>
    <row r="193" spans="2:3" x14ac:dyDescent="0.25">
      <c r="B193" s="1">
        <v>41466</v>
      </c>
      <c r="C193">
        <v>1</v>
      </c>
    </row>
    <row r="194" spans="2:3" x14ac:dyDescent="0.25">
      <c r="B194" s="1">
        <v>41467</v>
      </c>
      <c r="C194">
        <v>14</v>
      </c>
    </row>
    <row r="195" spans="2:3" x14ac:dyDescent="0.25">
      <c r="B195" s="1">
        <v>41468</v>
      </c>
      <c r="C195">
        <v>10</v>
      </c>
    </row>
    <row r="196" spans="2:3" x14ac:dyDescent="0.25">
      <c r="B196" s="1">
        <v>41469</v>
      </c>
      <c r="C196">
        <v>54</v>
      </c>
    </row>
    <row r="197" spans="2:3" x14ac:dyDescent="0.25">
      <c r="B197" s="1">
        <v>41470</v>
      </c>
      <c r="C197">
        <v>94</v>
      </c>
    </row>
    <row r="198" spans="2:3" x14ac:dyDescent="0.25">
      <c r="B198" s="1">
        <v>41471</v>
      </c>
      <c r="C198">
        <v>52</v>
      </c>
    </row>
    <row r="199" spans="2:3" x14ac:dyDescent="0.25">
      <c r="B199" s="1">
        <v>41472</v>
      </c>
      <c r="C199">
        <v>37</v>
      </c>
    </row>
    <row r="200" spans="2:3" x14ac:dyDescent="0.25">
      <c r="B200" s="1">
        <v>41473</v>
      </c>
      <c r="C200">
        <v>44</v>
      </c>
    </row>
    <row r="201" spans="2:3" x14ac:dyDescent="0.25">
      <c r="B201" s="1">
        <v>41474</v>
      </c>
      <c r="C201">
        <v>27</v>
      </c>
    </row>
    <row r="202" spans="2:3" x14ac:dyDescent="0.25">
      <c r="B202" s="1">
        <v>41475</v>
      </c>
      <c r="C202">
        <v>74</v>
      </c>
    </row>
    <row r="203" spans="2:3" x14ac:dyDescent="0.25">
      <c r="B203" s="1">
        <v>41476</v>
      </c>
      <c r="C203">
        <v>74</v>
      </c>
    </row>
    <row r="204" spans="2:3" x14ac:dyDescent="0.25">
      <c r="B204" s="1">
        <v>41477</v>
      </c>
      <c r="C204">
        <v>19</v>
      </c>
    </row>
    <row r="205" spans="2:3" x14ac:dyDescent="0.25">
      <c r="B205" s="1">
        <v>41478</v>
      </c>
      <c r="C205">
        <v>42</v>
      </c>
    </row>
    <row r="206" spans="2:3" x14ac:dyDescent="0.25">
      <c r="B206" s="1">
        <v>41479</v>
      </c>
      <c r="C206">
        <v>96</v>
      </c>
    </row>
    <row r="207" spans="2:3" x14ac:dyDescent="0.25">
      <c r="B207" s="1">
        <v>41480</v>
      </c>
      <c r="C207">
        <v>72</v>
      </c>
    </row>
    <row r="208" spans="2:3" x14ac:dyDescent="0.25">
      <c r="B208" s="1">
        <v>41481</v>
      </c>
      <c r="C208">
        <v>29</v>
      </c>
    </row>
    <row r="209" spans="2:3" x14ac:dyDescent="0.25">
      <c r="B209" s="1">
        <v>41482</v>
      </c>
      <c r="C209">
        <v>62</v>
      </c>
    </row>
    <row r="210" spans="2:3" x14ac:dyDescent="0.25">
      <c r="B210" s="1">
        <v>41483</v>
      </c>
      <c r="C210">
        <v>11</v>
      </c>
    </row>
    <row r="211" spans="2:3" x14ac:dyDescent="0.25">
      <c r="B211" s="1">
        <v>41484</v>
      </c>
      <c r="C211">
        <v>19</v>
      </c>
    </row>
    <row r="212" spans="2:3" x14ac:dyDescent="0.25">
      <c r="B212" s="1">
        <v>41485</v>
      </c>
      <c r="C212">
        <v>58</v>
      </c>
    </row>
    <row r="213" spans="2:3" x14ac:dyDescent="0.25">
      <c r="B213" s="1">
        <v>41486</v>
      </c>
      <c r="C213">
        <v>62</v>
      </c>
    </row>
    <row r="214" spans="2:3" x14ac:dyDescent="0.25">
      <c r="B214" s="1">
        <v>41487</v>
      </c>
      <c r="C214">
        <v>10</v>
      </c>
    </row>
    <row r="215" spans="2:3" x14ac:dyDescent="0.25">
      <c r="B215" s="1">
        <v>41488</v>
      </c>
      <c r="C215">
        <v>97</v>
      </c>
    </row>
    <row r="216" spans="2:3" x14ac:dyDescent="0.25">
      <c r="B216" s="1">
        <v>41489</v>
      </c>
      <c r="C216">
        <v>84</v>
      </c>
    </row>
    <row r="217" spans="2:3" x14ac:dyDescent="0.25">
      <c r="B217" s="1">
        <v>41490</v>
      </c>
      <c r="C217">
        <v>97</v>
      </c>
    </row>
    <row r="218" spans="2:3" x14ac:dyDescent="0.25">
      <c r="B218" s="1">
        <v>41491</v>
      </c>
      <c r="C218">
        <v>16</v>
      </c>
    </row>
    <row r="219" spans="2:3" x14ac:dyDescent="0.25">
      <c r="B219" s="1">
        <v>41492</v>
      </c>
      <c r="C219">
        <v>63</v>
      </c>
    </row>
    <row r="220" spans="2:3" x14ac:dyDescent="0.25">
      <c r="B220" s="1">
        <v>41493</v>
      </c>
      <c r="C220">
        <v>51</v>
      </c>
    </row>
    <row r="221" spans="2:3" x14ac:dyDescent="0.25">
      <c r="B221" s="1">
        <v>41494</v>
      </c>
      <c r="C221">
        <v>39</v>
      </c>
    </row>
    <row r="222" spans="2:3" x14ac:dyDescent="0.25">
      <c r="B222" s="1">
        <v>41495</v>
      </c>
      <c r="C222">
        <v>50</v>
      </c>
    </row>
    <row r="223" spans="2:3" x14ac:dyDescent="0.25">
      <c r="B223" s="1">
        <v>41496</v>
      </c>
      <c r="C223">
        <v>73</v>
      </c>
    </row>
    <row r="224" spans="2:3" x14ac:dyDescent="0.25">
      <c r="B224" s="1">
        <v>41497</v>
      </c>
      <c r="C224">
        <v>96</v>
      </c>
    </row>
    <row r="225" spans="2:3" x14ac:dyDescent="0.25">
      <c r="B225" s="1">
        <v>41498</v>
      </c>
      <c r="C225">
        <v>72</v>
      </c>
    </row>
    <row r="226" spans="2:3" x14ac:dyDescent="0.25">
      <c r="B226" s="1">
        <v>41499</v>
      </c>
      <c r="C226">
        <v>26</v>
      </c>
    </row>
    <row r="227" spans="2:3" x14ac:dyDescent="0.25">
      <c r="B227" s="1">
        <v>41500</v>
      </c>
      <c r="C227">
        <v>25</v>
      </c>
    </row>
    <row r="228" spans="2:3" x14ac:dyDescent="0.25">
      <c r="B228" s="1">
        <v>41501</v>
      </c>
      <c r="C228">
        <v>83</v>
      </c>
    </row>
    <row r="229" spans="2:3" x14ac:dyDescent="0.25">
      <c r="B229" s="1">
        <v>41502</v>
      </c>
      <c r="C229">
        <v>72</v>
      </c>
    </row>
    <row r="230" spans="2:3" x14ac:dyDescent="0.25">
      <c r="B230" s="1">
        <v>41503</v>
      </c>
      <c r="C230">
        <v>11</v>
      </c>
    </row>
    <row r="231" spans="2:3" x14ac:dyDescent="0.25">
      <c r="B231" s="1">
        <v>41504</v>
      </c>
      <c r="C231">
        <v>29</v>
      </c>
    </row>
    <row r="232" spans="2:3" x14ac:dyDescent="0.25">
      <c r="B232" s="1">
        <v>41505</v>
      </c>
      <c r="C232">
        <v>4</v>
      </c>
    </row>
    <row r="233" spans="2:3" x14ac:dyDescent="0.25">
      <c r="B233" s="1">
        <v>41506</v>
      </c>
      <c r="C233">
        <v>48</v>
      </c>
    </row>
    <row r="234" spans="2:3" x14ac:dyDescent="0.25">
      <c r="B234" s="1">
        <v>41507</v>
      </c>
      <c r="C234">
        <v>2</v>
      </c>
    </row>
    <row r="235" spans="2:3" x14ac:dyDescent="0.25">
      <c r="B235" s="1">
        <v>41508</v>
      </c>
      <c r="C235">
        <v>12</v>
      </c>
    </row>
    <row r="236" spans="2:3" x14ac:dyDescent="0.25">
      <c r="B236" s="1">
        <v>41509</v>
      </c>
      <c r="C236">
        <v>12</v>
      </c>
    </row>
    <row r="237" spans="2:3" x14ac:dyDescent="0.25">
      <c r="B237" s="1">
        <v>41510</v>
      </c>
      <c r="C237">
        <v>12</v>
      </c>
    </row>
    <row r="238" spans="2:3" x14ac:dyDescent="0.25">
      <c r="B238" s="1">
        <v>41511</v>
      </c>
      <c r="C238">
        <v>8</v>
      </c>
    </row>
    <row r="239" spans="2:3" x14ac:dyDescent="0.25">
      <c r="B239" s="1">
        <v>41512</v>
      </c>
      <c r="C239">
        <v>45</v>
      </c>
    </row>
    <row r="240" spans="2:3" x14ac:dyDescent="0.25">
      <c r="B240" s="1">
        <v>41513</v>
      </c>
      <c r="C240">
        <v>20</v>
      </c>
    </row>
    <row r="241" spans="2:3" x14ac:dyDescent="0.25">
      <c r="B241" s="1">
        <v>41514</v>
      </c>
      <c r="C241">
        <v>17</v>
      </c>
    </row>
    <row r="242" spans="2:3" x14ac:dyDescent="0.25">
      <c r="B242" s="1">
        <v>41515</v>
      </c>
      <c r="C242">
        <v>4</v>
      </c>
    </row>
    <row r="243" spans="2:3" x14ac:dyDescent="0.25">
      <c r="B243" s="1">
        <v>41516</v>
      </c>
      <c r="C243">
        <v>57</v>
      </c>
    </row>
    <row r="244" spans="2:3" x14ac:dyDescent="0.25">
      <c r="B244" s="1">
        <v>41517</v>
      </c>
      <c r="C244">
        <v>43</v>
      </c>
    </row>
    <row r="245" spans="2:3" x14ac:dyDescent="0.25">
      <c r="B245" s="1">
        <v>41518</v>
      </c>
      <c r="C245">
        <v>37</v>
      </c>
    </row>
    <row r="246" spans="2:3" x14ac:dyDescent="0.25">
      <c r="B246" s="1">
        <v>41519</v>
      </c>
      <c r="C246">
        <v>65</v>
      </c>
    </row>
    <row r="247" spans="2:3" x14ac:dyDescent="0.25">
      <c r="B247" s="1">
        <v>41520</v>
      </c>
      <c r="C247">
        <v>59</v>
      </c>
    </row>
    <row r="248" spans="2:3" x14ac:dyDescent="0.25">
      <c r="B248" s="1">
        <v>41521</v>
      </c>
      <c r="C248">
        <v>35</v>
      </c>
    </row>
    <row r="249" spans="2:3" x14ac:dyDescent="0.25">
      <c r="B249" s="1">
        <v>41522</v>
      </c>
      <c r="C249">
        <v>49</v>
      </c>
    </row>
    <row r="250" spans="2:3" x14ac:dyDescent="0.25">
      <c r="B250" s="1">
        <v>41523</v>
      </c>
      <c r="C250">
        <v>91</v>
      </c>
    </row>
    <row r="251" spans="2:3" x14ac:dyDescent="0.25">
      <c r="B251" s="1">
        <v>41524</v>
      </c>
      <c r="C251">
        <v>95</v>
      </c>
    </row>
    <row r="252" spans="2:3" x14ac:dyDescent="0.25">
      <c r="B252" s="1">
        <v>41525</v>
      </c>
      <c r="C252">
        <v>37</v>
      </c>
    </row>
    <row r="253" spans="2:3" x14ac:dyDescent="0.25">
      <c r="B253" s="1">
        <v>41526</v>
      </c>
      <c r="C253">
        <v>38</v>
      </c>
    </row>
    <row r="254" spans="2:3" x14ac:dyDescent="0.25">
      <c r="B254" s="1">
        <v>41527</v>
      </c>
      <c r="C254">
        <v>0</v>
      </c>
    </row>
    <row r="255" spans="2:3" x14ac:dyDescent="0.25">
      <c r="B255" s="1">
        <v>41528</v>
      </c>
      <c r="C255">
        <v>31</v>
      </c>
    </row>
    <row r="256" spans="2:3" x14ac:dyDescent="0.25">
      <c r="B256" s="1">
        <v>41529</v>
      </c>
      <c r="C256">
        <v>36</v>
      </c>
    </row>
    <row r="257" spans="2:3" x14ac:dyDescent="0.25">
      <c r="B257" s="1">
        <v>41530</v>
      </c>
      <c r="C257">
        <v>82</v>
      </c>
    </row>
    <row r="258" spans="2:3" x14ac:dyDescent="0.25">
      <c r="B258" s="1">
        <v>41531</v>
      </c>
      <c r="C258">
        <v>31</v>
      </c>
    </row>
    <row r="259" spans="2:3" x14ac:dyDescent="0.25">
      <c r="B259" s="1">
        <v>41532</v>
      </c>
      <c r="C259">
        <v>96</v>
      </c>
    </row>
    <row r="260" spans="2:3" x14ac:dyDescent="0.25">
      <c r="B260" s="1">
        <v>41533</v>
      </c>
      <c r="C260">
        <v>81</v>
      </c>
    </row>
    <row r="261" spans="2:3" x14ac:dyDescent="0.25">
      <c r="B261" s="1">
        <v>41534</v>
      </c>
      <c r="C261">
        <v>63</v>
      </c>
    </row>
    <row r="262" spans="2:3" x14ac:dyDescent="0.25">
      <c r="B262" s="1">
        <v>41535</v>
      </c>
      <c r="C262">
        <v>77</v>
      </c>
    </row>
    <row r="263" spans="2:3" x14ac:dyDescent="0.25">
      <c r="B263" s="1">
        <v>41536</v>
      </c>
      <c r="C263">
        <v>38</v>
      </c>
    </row>
    <row r="264" spans="2:3" x14ac:dyDescent="0.25">
      <c r="B264" s="1">
        <v>41537</v>
      </c>
      <c r="C264">
        <v>7</v>
      </c>
    </row>
    <row r="265" spans="2:3" x14ac:dyDescent="0.25">
      <c r="B265" s="1">
        <v>41538</v>
      </c>
      <c r="C265">
        <v>44</v>
      </c>
    </row>
    <row r="266" spans="2:3" x14ac:dyDescent="0.25">
      <c r="B266" s="1">
        <v>41539</v>
      </c>
      <c r="C266">
        <v>23</v>
      </c>
    </row>
    <row r="267" spans="2:3" x14ac:dyDescent="0.25">
      <c r="B267" s="1">
        <v>41540</v>
      </c>
      <c r="C267">
        <v>75</v>
      </c>
    </row>
    <row r="268" spans="2:3" x14ac:dyDescent="0.25">
      <c r="B268" s="1">
        <v>41541</v>
      </c>
      <c r="C268">
        <v>56</v>
      </c>
    </row>
    <row r="269" spans="2:3" x14ac:dyDescent="0.25">
      <c r="B269" s="1">
        <v>41542</v>
      </c>
      <c r="C269">
        <v>50</v>
      </c>
    </row>
    <row r="270" spans="2:3" x14ac:dyDescent="0.25">
      <c r="B270" s="1">
        <v>41543</v>
      </c>
      <c r="C270">
        <v>97</v>
      </c>
    </row>
    <row r="271" spans="2:3" x14ac:dyDescent="0.25">
      <c r="B271" s="1">
        <v>41544</v>
      </c>
      <c r="C271">
        <v>35</v>
      </c>
    </row>
    <row r="272" spans="2:3" x14ac:dyDescent="0.25">
      <c r="B272" s="1">
        <v>41545</v>
      </c>
      <c r="C272">
        <v>73</v>
      </c>
    </row>
    <row r="273" spans="2:3" x14ac:dyDescent="0.25">
      <c r="B273" s="1">
        <v>41546</v>
      </c>
      <c r="C273">
        <v>63</v>
      </c>
    </row>
    <row r="274" spans="2:3" x14ac:dyDescent="0.25">
      <c r="B274" s="1">
        <v>41547</v>
      </c>
      <c r="C274">
        <v>5</v>
      </c>
    </row>
    <row r="275" spans="2:3" x14ac:dyDescent="0.25">
      <c r="B275" s="1">
        <v>41548</v>
      </c>
      <c r="C275">
        <v>72</v>
      </c>
    </row>
    <row r="276" spans="2:3" x14ac:dyDescent="0.25">
      <c r="B276" s="1">
        <v>41549</v>
      </c>
      <c r="C276">
        <v>78</v>
      </c>
    </row>
    <row r="277" spans="2:3" x14ac:dyDescent="0.25">
      <c r="B277" s="1">
        <v>41550</v>
      </c>
      <c r="C277">
        <v>81</v>
      </c>
    </row>
    <row r="278" spans="2:3" x14ac:dyDescent="0.25">
      <c r="B278" s="1">
        <v>41551</v>
      </c>
      <c r="C278">
        <v>92</v>
      </c>
    </row>
    <row r="279" spans="2:3" x14ac:dyDescent="0.25">
      <c r="B279" s="1">
        <v>41552</v>
      </c>
      <c r="C279">
        <v>37</v>
      </c>
    </row>
    <row r="280" spans="2:3" x14ac:dyDescent="0.25">
      <c r="B280" s="1">
        <v>41553</v>
      </c>
      <c r="C280">
        <v>74</v>
      </c>
    </row>
    <row r="281" spans="2:3" x14ac:dyDescent="0.25">
      <c r="B281" s="1">
        <v>41554</v>
      </c>
      <c r="C281">
        <v>71</v>
      </c>
    </row>
    <row r="282" spans="2:3" x14ac:dyDescent="0.25">
      <c r="B282" s="1">
        <v>41555</v>
      </c>
      <c r="C282">
        <v>95</v>
      </c>
    </row>
    <row r="283" spans="2:3" x14ac:dyDescent="0.25">
      <c r="B283" s="1">
        <v>41556</v>
      </c>
      <c r="C283">
        <v>99</v>
      </c>
    </row>
    <row r="284" spans="2:3" x14ac:dyDescent="0.25">
      <c r="B284" s="1">
        <v>41557</v>
      </c>
      <c r="C284">
        <v>4</v>
      </c>
    </row>
    <row r="285" spans="2:3" x14ac:dyDescent="0.25">
      <c r="B285" s="1">
        <v>41558</v>
      </c>
      <c r="C285">
        <v>85</v>
      </c>
    </row>
    <row r="286" spans="2:3" x14ac:dyDescent="0.25">
      <c r="B286" s="1">
        <v>41559</v>
      </c>
      <c r="C286">
        <v>34</v>
      </c>
    </row>
    <row r="287" spans="2:3" x14ac:dyDescent="0.25">
      <c r="B287" s="1">
        <v>41560</v>
      </c>
      <c r="C287">
        <v>13</v>
      </c>
    </row>
    <row r="288" spans="2:3" x14ac:dyDescent="0.25">
      <c r="B288" s="1">
        <v>41561</v>
      </c>
      <c r="C288">
        <v>89</v>
      </c>
    </row>
    <row r="289" spans="2:3" x14ac:dyDescent="0.25">
      <c r="B289" s="1">
        <v>41562</v>
      </c>
      <c r="C289">
        <v>77</v>
      </c>
    </row>
    <row r="290" spans="2:3" x14ac:dyDescent="0.25">
      <c r="B290" s="1">
        <v>41563</v>
      </c>
      <c r="C290">
        <v>16</v>
      </c>
    </row>
    <row r="291" spans="2:3" x14ac:dyDescent="0.25">
      <c r="B291" s="1">
        <v>41564</v>
      </c>
      <c r="C291">
        <v>5</v>
      </c>
    </row>
    <row r="292" spans="2:3" x14ac:dyDescent="0.25">
      <c r="B292" s="1">
        <v>41565</v>
      </c>
      <c r="C292">
        <v>4</v>
      </c>
    </row>
    <row r="293" spans="2:3" x14ac:dyDescent="0.25">
      <c r="B293" s="1">
        <v>41566</v>
      </c>
      <c r="C293">
        <v>81</v>
      </c>
    </row>
    <row r="294" spans="2:3" x14ac:dyDescent="0.25">
      <c r="B294" s="1">
        <v>41567</v>
      </c>
      <c r="C294">
        <v>50</v>
      </c>
    </row>
    <row r="295" spans="2:3" x14ac:dyDescent="0.25">
      <c r="B295" s="1">
        <v>41568</v>
      </c>
      <c r="C295">
        <v>81</v>
      </c>
    </row>
    <row r="296" spans="2:3" x14ac:dyDescent="0.25">
      <c r="B296" s="1">
        <v>41569</v>
      </c>
      <c r="C296">
        <v>13</v>
      </c>
    </row>
    <row r="297" spans="2:3" x14ac:dyDescent="0.25">
      <c r="B297" s="1">
        <v>41570</v>
      </c>
      <c r="C297">
        <v>86</v>
      </c>
    </row>
    <row r="298" spans="2:3" x14ac:dyDescent="0.25">
      <c r="B298" s="1">
        <v>41571</v>
      </c>
      <c r="C298">
        <v>72</v>
      </c>
    </row>
    <row r="299" spans="2:3" x14ac:dyDescent="0.25">
      <c r="B299" s="1">
        <v>41572</v>
      </c>
      <c r="C299">
        <v>84</v>
      </c>
    </row>
    <row r="300" spans="2:3" x14ac:dyDescent="0.25">
      <c r="B300" s="1">
        <v>41573</v>
      </c>
      <c r="C300">
        <v>89</v>
      </c>
    </row>
    <row r="301" spans="2:3" x14ac:dyDescent="0.25">
      <c r="B301" s="1">
        <v>41574</v>
      </c>
      <c r="C301">
        <v>29</v>
      </c>
    </row>
    <row r="302" spans="2:3" x14ac:dyDescent="0.25">
      <c r="B302" s="1">
        <v>41575</v>
      </c>
      <c r="C302">
        <v>20</v>
      </c>
    </row>
    <row r="303" spans="2:3" x14ac:dyDescent="0.25">
      <c r="B303" s="1">
        <v>41576</v>
      </c>
      <c r="C303">
        <v>16</v>
      </c>
    </row>
    <row r="304" spans="2:3" x14ac:dyDescent="0.25">
      <c r="B304" s="1">
        <v>41577</v>
      </c>
      <c r="C304">
        <v>75</v>
      </c>
    </row>
    <row r="305" spans="2:3" x14ac:dyDescent="0.25">
      <c r="B305" s="1">
        <v>41578</v>
      </c>
      <c r="C305">
        <v>63</v>
      </c>
    </row>
  </sheetData>
  <hyperlinks>
    <hyperlink ref="N1" location="ToC!A1" display="Return to ToC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RowHeight="15" x14ac:dyDescent="0.25"/>
  <cols>
    <col min="1" max="1" width="25.5703125" bestFit="1" customWidth="1"/>
  </cols>
  <sheetData>
    <row r="1" spans="1:3" x14ac:dyDescent="0.25">
      <c r="A1" s="29" t="s">
        <v>398</v>
      </c>
    </row>
    <row r="3" spans="1:3" ht="18.75" x14ac:dyDescent="0.3">
      <c r="A3" s="24" t="str">
        <f ca="1">"Exercise "&amp;MID(CELL("filename",A3),FIND("]",CELL("filename",A3))+1,255)</f>
        <v>Exercise Dashboard</v>
      </c>
    </row>
    <row r="5" spans="1:3" x14ac:dyDescent="0.25">
      <c r="A5" t="s">
        <v>405</v>
      </c>
      <c r="C5">
        <v>7</v>
      </c>
    </row>
    <row r="8" spans="1:3" x14ac:dyDescent="0.25">
      <c r="A8" t="s">
        <v>406</v>
      </c>
      <c r="C8">
        <v>4</v>
      </c>
    </row>
    <row r="11" spans="1:3" x14ac:dyDescent="0.25">
      <c r="A11" t="s">
        <v>407</v>
      </c>
      <c r="C11">
        <v>3</v>
      </c>
    </row>
  </sheetData>
  <hyperlinks>
    <hyperlink ref="A1" location="ToC!A1" display="Return to ToC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workbookViewId="0">
      <selection activeCell="R1" sqref="R1"/>
    </sheetView>
  </sheetViews>
  <sheetFormatPr defaultRowHeight="15" x14ac:dyDescent="0.25"/>
  <cols>
    <col min="1" max="1" width="3" bestFit="1" customWidth="1"/>
    <col min="2" max="2" width="11.42578125" bestFit="1" customWidth="1"/>
    <col min="18" max="18" width="14.5703125" bestFit="1" customWidth="1"/>
    <col min="20" max="20" width="13.5703125" customWidth="1"/>
  </cols>
  <sheetData>
    <row r="1" spans="1:20" x14ac:dyDescent="0.25">
      <c r="C1" s="25" t="s">
        <v>358</v>
      </c>
      <c r="D1" s="25" t="s">
        <v>359</v>
      </c>
      <c r="E1" s="25" t="s">
        <v>360</v>
      </c>
      <c r="F1" s="25" t="s">
        <v>361</v>
      </c>
      <c r="G1" s="25" t="s">
        <v>362</v>
      </c>
      <c r="H1" s="25" t="s">
        <v>363</v>
      </c>
      <c r="I1" s="25" t="s">
        <v>364</v>
      </c>
      <c r="J1" s="25" t="s">
        <v>365</v>
      </c>
      <c r="K1" s="25" t="s">
        <v>366</v>
      </c>
      <c r="L1" s="25" t="s">
        <v>367</v>
      </c>
      <c r="M1" s="25" t="s">
        <v>368</v>
      </c>
      <c r="N1" s="25" t="s">
        <v>369</v>
      </c>
      <c r="R1" s="29" t="s">
        <v>398</v>
      </c>
    </row>
    <row r="2" spans="1:20" x14ac:dyDescent="0.25">
      <c r="A2">
        <v>1</v>
      </c>
      <c r="B2" t="s">
        <v>370</v>
      </c>
      <c r="C2">
        <v>35</v>
      </c>
      <c r="D2">
        <v>12</v>
      </c>
      <c r="E2">
        <v>36</v>
      </c>
      <c r="F2">
        <v>30</v>
      </c>
      <c r="G2">
        <v>18</v>
      </c>
      <c r="H2">
        <v>29</v>
      </c>
      <c r="I2">
        <v>24</v>
      </c>
      <c r="J2">
        <v>15</v>
      </c>
      <c r="K2">
        <v>9</v>
      </c>
      <c r="L2">
        <v>45</v>
      </c>
      <c r="M2">
        <v>42</v>
      </c>
      <c r="N2">
        <v>16</v>
      </c>
    </row>
    <row r="3" spans="1:20" x14ac:dyDescent="0.25">
      <c r="A3">
        <v>2</v>
      </c>
      <c r="B3" t="s">
        <v>371</v>
      </c>
      <c r="C3">
        <v>8</v>
      </c>
      <c r="D3">
        <v>4</v>
      </c>
      <c r="E3">
        <v>3</v>
      </c>
      <c r="F3">
        <v>34</v>
      </c>
      <c r="G3">
        <v>42</v>
      </c>
      <c r="H3">
        <v>42</v>
      </c>
      <c r="I3">
        <v>34</v>
      </c>
      <c r="J3">
        <v>43</v>
      </c>
      <c r="K3">
        <v>29</v>
      </c>
      <c r="L3">
        <v>33</v>
      </c>
      <c r="M3">
        <v>26</v>
      </c>
      <c r="N3">
        <v>15</v>
      </c>
    </row>
    <row r="4" spans="1:20" x14ac:dyDescent="0.25">
      <c r="A4">
        <v>3</v>
      </c>
      <c r="B4" t="s">
        <v>372</v>
      </c>
      <c r="C4">
        <v>9</v>
      </c>
      <c r="D4">
        <v>43</v>
      </c>
      <c r="E4">
        <v>12</v>
      </c>
      <c r="F4">
        <v>33</v>
      </c>
      <c r="G4">
        <v>41</v>
      </c>
      <c r="H4">
        <v>15</v>
      </c>
      <c r="I4">
        <v>22</v>
      </c>
      <c r="J4">
        <v>44</v>
      </c>
      <c r="K4">
        <v>43</v>
      </c>
      <c r="L4">
        <v>13</v>
      </c>
      <c r="M4">
        <v>30</v>
      </c>
      <c r="N4">
        <v>5</v>
      </c>
    </row>
    <row r="5" spans="1:20" x14ac:dyDescent="0.25">
      <c r="A5">
        <v>4</v>
      </c>
      <c r="B5" t="s">
        <v>373</v>
      </c>
      <c r="C5">
        <v>45</v>
      </c>
      <c r="D5">
        <v>35</v>
      </c>
      <c r="E5">
        <v>10</v>
      </c>
      <c r="F5">
        <v>6</v>
      </c>
      <c r="G5">
        <v>35</v>
      </c>
      <c r="H5">
        <v>2</v>
      </c>
      <c r="I5">
        <v>39</v>
      </c>
      <c r="J5">
        <v>9</v>
      </c>
      <c r="K5">
        <v>24</v>
      </c>
      <c r="L5">
        <v>34</v>
      </c>
      <c r="M5">
        <v>7</v>
      </c>
      <c r="N5">
        <v>39</v>
      </c>
      <c r="R5" t="s">
        <v>408</v>
      </c>
      <c r="T5" t="s">
        <v>391</v>
      </c>
    </row>
    <row r="6" spans="1:20" x14ac:dyDescent="0.25">
      <c r="A6">
        <v>5</v>
      </c>
      <c r="B6" t="s">
        <v>374</v>
      </c>
      <c r="C6">
        <v>14</v>
      </c>
      <c r="D6">
        <v>13</v>
      </c>
      <c r="E6">
        <v>16</v>
      </c>
      <c r="F6">
        <v>30</v>
      </c>
      <c r="G6">
        <v>32</v>
      </c>
      <c r="H6">
        <v>6</v>
      </c>
      <c r="I6">
        <v>16</v>
      </c>
      <c r="J6">
        <v>31</v>
      </c>
      <c r="K6">
        <v>43</v>
      </c>
      <c r="L6">
        <v>2</v>
      </c>
      <c r="M6">
        <v>3</v>
      </c>
      <c r="N6">
        <v>39</v>
      </c>
      <c r="R6" s="32"/>
      <c r="T6" s="32"/>
    </row>
    <row r="7" spans="1:20" x14ac:dyDescent="0.25">
      <c r="A7">
        <v>6</v>
      </c>
      <c r="B7" t="s">
        <v>375</v>
      </c>
      <c r="C7">
        <v>6</v>
      </c>
      <c r="D7">
        <v>19</v>
      </c>
      <c r="E7">
        <v>44</v>
      </c>
      <c r="F7">
        <v>4</v>
      </c>
      <c r="G7">
        <v>20</v>
      </c>
      <c r="H7">
        <v>44</v>
      </c>
      <c r="I7">
        <v>20</v>
      </c>
      <c r="J7">
        <v>24</v>
      </c>
      <c r="K7">
        <v>23</v>
      </c>
      <c r="L7">
        <v>32</v>
      </c>
      <c r="M7">
        <v>27</v>
      </c>
      <c r="N7">
        <v>6</v>
      </c>
    </row>
    <row r="8" spans="1:20" x14ac:dyDescent="0.25">
      <c r="A8">
        <v>7</v>
      </c>
      <c r="B8" t="s">
        <v>376</v>
      </c>
      <c r="C8">
        <v>36</v>
      </c>
      <c r="D8">
        <v>40</v>
      </c>
      <c r="E8">
        <v>26</v>
      </c>
      <c r="F8">
        <v>8</v>
      </c>
      <c r="G8">
        <v>9</v>
      </c>
      <c r="H8">
        <v>34</v>
      </c>
      <c r="I8">
        <v>21</v>
      </c>
      <c r="J8">
        <v>30</v>
      </c>
      <c r="K8">
        <v>4</v>
      </c>
      <c r="L8">
        <v>34</v>
      </c>
      <c r="M8">
        <v>14</v>
      </c>
      <c r="N8">
        <v>32</v>
      </c>
    </row>
    <row r="9" spans="1:20" x14ac:dyDescent="0.25">
      <c r="A9">
        <v>8</v>
      </c>
      <c r="B9" t="s">
        <v>370</v>
      </c>
      <c r="C9">
        <v>34</v>
      </c>
      <c r="D9">
        <v>20</v>
      </c>
      <c r="E9">
        <v>27</v>
      </c>
      <c r="F9">
        <v>7</v>
      </c>
      <c r="G9">
        <v>26</v>
      </c>
      <c r="H9">
        <v>5</v>
      </c>
      <c r="I9">
        <v>20</v>
      </c>
      <c r="J9">
        <v>31</v>
      </c>
      <c r="K9">
        <v>32</v>
      </c>
      <c r="L9">
        <v>24</v>
      </c>
      <c r="M9">
        <v>35</v>
      </c>
      <c r="N9">
        <v>41</v>
      </c>
    </row>
    <row r="10" spans="1:20" x14ac:dyDescent="0.25">
      <c r="A10">
        <v>9</v>
      </c>
      <c r="B10" t="s">
        <v>371</v>
      </c>
      <c r="C10">
        <v>45</v>
      </c>
      <c r="D10">
        <v>36</v>
      </c>
      <c r="E10">
        <v>31</v>
      </c>
      <c r="F10">
        <v>15</v>
      </c>
      <c r="G10">
        <v>8</v>
      </c>
      <c r="H10">
        <v>15</v>
      </c>
      <c r="I10">
        <v>5</v>
      </c>
      <c r="J10">
        <v>22</v>
      </c>
      <c r="K10">
        <v>45</v>
      </c>
      <c r="L10">
        <v>18</v>
      </c>
      <c r="M10">
        <v>2</v>
      </c>
      <c r="N10">
        <v>19</v>
      </c>
    </row>
    <row r="11" spans="1:20" x14ac:dyDescent="0.25">
      <c r="A11">
        <v>10</v>
      </c>
      <c r="B11" t="s">
        <v>372</v>
      </c>
      <c r="C11">
        <v>23</v>
      </c>
      <c r="D11">
        <v>43</v>
      </c>
      <c r="E11">
        <v>14</v>
      </c>
      <c r="F11">
        <v>12</v>
      </c>
      <c r="G11">
        <v>28</v>
      </c>
      <c r="H11">
        <v>4</v>
      </c>
      <c r="I11">
        <v>44</v>
      </c>
      <c r="J11">
        <v>28</v>
      </c>
      <c r="K11">
        <v>8</v>
      </c>
      <c r="L11">
        <v>38</v>
      </c>
      <c r="M11">
        <v>15</v>
      </c>
      <c r="N11">
        <v>2</v>
      </c>
    </row>
    <row r="12" spans="1:20" x14ac:dyDescent="0.25">
      <c r="A12">
        <v>11</v>
      </c>
      <c r="B12" t="s">
        <v>373</v>
      </c>
      <c r="C12">
        <v>7</v>
      </c>
      <c r="D12">
        <v>7</v>
      </c>
      <c r="E12">
        <v>4</v>
      </c>
      <c r="F12">
        <v>40</v>
      </c>
      <c r="G12">
        <v>23</v>
      </c>
      <c r="H12">
        <v>14</v>
      </c>
      <c r="I12">
        <v>39</v>
      </c>
      <c r="J12">
        <v>26</v>
      </c>
      <c r="K12">
        <v>7</v>
      </c>
      <c r="L12">
        <v>3</v>
      </c>
      <c r="M12">
        <v>11</v>
      </c>
      <c r="N12">
        <v>5</v>
      </c>
    </row>
    <row r="13" spans="1:20" x14ac:dyDescent="0.25">
      <c r="A13">
        <v>12</v>
      </c>
      <c r="B13" t="s">
        <v>374</v>
      </c>
      <c r="C13">
        <v>41</v>
      </c>
      <c r="D13">
        <v>44</v>
      </c>
      <c r="E13">
        <v>25</v>
      </c>
      <c r="F13">
        <v>15</v>
      </c>
      <c r="G13">
        <v>31</v>
      </c>
      <c r="H13">
        <v>39</v>
      </c>
      <c r="I13">
        <v>42</v>
      </c>
      <c r="J13">
        <v>27</v>
      </c>
      <c r="K13">
        <v>32</v>
      </c>
      <c r="L13">
        <v>21</v>
      </c>
      <c r="M13">
        <v>9</v>
      </c>
      <c r="N13">
        <v>42</v>
      </c>
    </row>
    <row r="14" spans="1:20" x14ac:dyDescent="0.25">
      <c r="A14">
        <v>13</v>
      </c>
      <c r="B14" t="s">
        <v>375</v>
      </c>
      <c r="C14">
        <v>22</v>
      </c>
      <c r="D14">
        <v>40</v>
      </c>
      <c r="E14">
        <v>17</v>
      </c>
      <c r="F14">
        <v>45</v>
      </c>
      <c r="G14">
        <v>4</v>
      </c>
      <c r="H14">
        <v>13</v>
      </c>
      <c r="I14">
        <v>10</v>
      </c>
      <c r="J14">
        <v>3</v>
      </c>
      <c r="K14">
        <v>12</v>
      </c>
      <c r="L14">
        <v>26</v>
      </c>
      <c r="M14">
        <v>38</v>
      </c>
      <c r="N14">
        <v>42</v>
      </c>
    </row>
    <row r="15" spans="1:20" x14ac:dyDescent="0.25">
      <c r="A15">
        <v>14</v>
      </c>
      <c r="B15" t="s">
        <v>376</v>
      </c>
      <c r="C15">
        <v>12</v>
      </c>
      <c r="D15">
        <v>32</v>
      </c>
      <c r="E15">
        <v>18</v>
      </c>
      <c r="F15">
        <v>13</v>
      </c>
      <c r="G15">
        <v>44</v>
      </c>
      <c r="H15">
        <v>39</v>
      </c>
      <c r="I15">
        <v>15</v>
      </c>
      <c r="J15">
        <v>42</v>
      </c>
      <c r="K15">
        <v>32</v>
      </c>
      <c r="L15">
        <v>42</v>
      </c>
      <c r="M15">
        <v>17</v>
      </c>
      <c r="N15">
        <v>4</v>
      </c>
    </row>
    <row r="16" spans="1:20" x14ac:dyDescent="0.25">
      <c r="A16">
        <v>15</v>
      </c>
      <c r="B16" t="s">
        <v>370</v>
      </c>
      <c r="C16">
        <v>25</v>
      </c>
      <c r="D16">
        <v>16</v>
      </c>
      <c r="E16">
        <v>31</v>
      </c>
      <c r="F16">
        <v>6</v>
      </c>
      <c r="G16">
        <v>17</v>
      </c>
      <c r="H16">
        <v>28</v>
      </c>
      <c r="I16">
        <v>38</v>
      </c>
      <c r="J16">
        <v>30</v>
      </c>
      <c r="K16">
        <v>44</v>
      </c>
      <c r="L16">
        <v>3</v>
      </c>
      <c r="M16">
        <v>7</v>
      </c>
      <c r="N16">
        <v>36</v>
      </c>
    </row>
    <row r="17" spans="1:14" x14ac:dyDescent="0.25">
      <c r="A17">
        <v>16</v>
      </c>
      <c r="B17" t="s">
        <v>371</v>
      </c>
      <c r="C17">
        <v>5</v>
      </c>
      <c r="D17">
        <v>30</v>
      </c>
      <c r="E17">
        <v>35</v>
      </c>
      <c r="F17">
        <v>9</v>
      </c>
      <c r="G17">
        <v>4</v>
      </c>
      <c r="H17">
        <v>17</v>
      </c>
      <c r="I17">
        <v>45</v>
      </c>
      <c r="J17">
        <v>1</v>
      </c>
      <c r="K17">
        <v>21</v>
      </c>
      <c r="L17">
        <v>8</v>
      </c>
      <c r="M17">
        <v>29</v>
      </c>
      <c r="N17">
        <v>37</v>
      </c>
    </row>
    <row r="18" spans="1:14" x14ac:dyDescent="0.25">
      <c r="A18">
        <v>17</v>
      </c>
      <c r="B18" t="s">
        <v>372</v>
      </c>
      <c r="C18">
        <v>4</v>
      </c>
      <c r="D18">
        <v>10</v>
      </c>
      <c r="E18">
        <v>12</v>
      </c>
      <c r="F18">
        <v>33</v>
      </c>
      <c r="G18">
        <v>22</v>
      </c>
      <c r="H18">
        <v>8</v>
      </c>
      <c r="I18">
        <v>25</v>
      </c>
      <c r="J18">
        <v>6</v>
      </c>
      <c r="K18">
        <v>26</v>
      </c>
      <c r="L18">
        <v>6</v>
      </c>
      <c r="M18">
        <v>26</v>
      </c>
      <c r="N18">
        <v>6</v>
      </c>
    </row>
    <row r="19" spans="1:14" x14ac:dyDescent="0.25">
      <c r="A19">
        <v>18</v>
      </c>
      <c r="B19" t="s">
        <v>373</v>
      </c>
      <c r="C19">
        <v>23</v>
      </c>
      <c r="D19">
        <v>13</v>
      </c>
      <c r="E19">
        <v>23</v>
      </c>
      <c r="F19">
        <v>26</v>
      </c>
      <c r="G19">
        <v>33</v>
      </c>
      <c r="H19">
        <v>31</v>
      </c>
      <c r="I19">
        <v>32</v>
      </c>
      <c r="J19">
        <v>8</v>
      </c>
      <c r="K19">
        <v>21</v>
      </c>
      <c r="L19">
        <v>39</v>
      </c>
      <c r="M19">
        <v>15</v>
      </c>
      <c r="N19">
        <v>32</v>
      </c>
    </row>
    <row r="20" spans="1:14" x14ac:dyDescent="0.25">
      <c r="A20">
        <v>19</v>
      </c>
      <c r="B20" t="s">
        <v>374</v>
      </c>
      <c r="C20">
        <v>27</v>
      </c>
      <c r="D20">
        <v>31</v>
      </c>
      <c r="E20">
        <v>43</v>
      </c>
      <c r="F20">
        <v>38</v>
      </c>
      <c r="G20">
        <v>43</v>
      </c>
      <c r="H20">
        <v>35</v>
      </c>
      <c r="I20">
        <v>3</v>
      </c>
      <c r="J20">
        <v>30</v>
      </c>
      <c r="K20">
        <v>25</v>
      </c>
      <c r="L20">
        <v>7</v>
      </c>
      <c r="M20">
        <v>38</v>
      </c>
      <c r="N20">
        <v>34</v>
      </c>
    </row>
    <row r="21" spans="1:14" x14ac:dyDescent="0.25">
      <c r="A21">
        <v>20</v>
      </c>
      <c r="B21" t="s">
        <v>375</v>
      </c>
      <c r="C21">
        <v>23</v>
      </c>
      <c r="D21">
        <v>5</v>
      </c>
      <c r="E21">
        <v>11</v>
      </c>
      <c r="F21">
        <v>45</v>
      </c>
      <c r="G21">
        <v>21</v>
      </c>
      <c r="H21">
        <v>44</v>
      </c>
      <c r="I21">
        <v>18</v>
      </c>
      <c r="J21">
        <v>21</v>
      </c>
      <c r="K21">
        <v>27</v>
      </c>
      <c r="L21">
        <v>6</v>
      </c>
      <c r="M21">
        <v>24</v>
      </c>
      <c r="N21">
        <v>30</v>
      </c>
    </row>
    <row r="22" spans="1:14" x14ac:dyDescent="0.25">
      <c r="A22">
        <v>21</v>
      </c>
      <c r="B22" t="s">
        <v>376</v>
      </c>
      <c r="C22">
        <v>10</v>
      </c>
      <c r="D22">
        <v>7</v>
      </c>
      <c r="E22">
        <v>31</v>
      </c>
      <c r="F22">
        <v>19</v>
      </c>
      <c r="G22">
        <v>10</v>
      </c>
      <c r="H22">
        <v>20</v>
      </c>
      <c r="I22">
        <v>4</v>
      </c>
      <c r="J22">
        <v>41</v>
      </c>
      <c r="K22">
        <v>28</v>
      </c>
      <c r="L22">
        <v>30</v>
      </c>
      <c r="M22">
        <v>13</v>
      </c>
      <c r="N22">
        <v>38</v>
      </c>
    </row>
    <row r="23" spans="1:14" x14ac:dyDescent="0.25">
      <c r="A23">
        <v>22</v>
      </c>
      <c r="B23" t="s">
        <v>370</v>
      </c>
      <c r="C23">
        <v>13</v>
      </c>
      <c r="D23">
        <v>28</v>
      </c>
      <c r="E23">
        <v>23</v>
      </c>
      <c r="F23">
        <v>19</v>
      </c>
      <c r="G23">
        <v>27</v>
      </c>
      <c r="H23">
        <v>7</v>
      </c>
      <c r="I23">
        <v>14</v>
      </c>
      <c r="J23">
        <v>20</v>
      </c>
      <c r="K23">
        <v>9</v>
      </c>
      <c r="L23">
        <v>45</v>
      </c>
      <c r="M23">
        <v>37</v>
      </c>
      <c r="N23">
        <v>22</v>
      </c>
    </row>
    <row r="24" spans="1:14" x14ac:dyDescent="0.25">
      <c r="A24">
        <v>23</v>
      </c>
      <c r="B24" t="s">
        <v>371</v>
      </c>
      <c r="C24">
        <v>9</v>
      </c>
      <c r="D24">
        <v>29</v>
      </c>
      <c r="E24">
        <v>27</v>
      </c>
      <c r="F24">
        <v>38</v>
      </c>
      <c r="G24">
        <v>25</v>
      </c>
      <c r="H24">
        <v>3</v>
      </c>
      <c r="I24">
        <v>28</v>
      </c>
      <c r="J24">
        <v>8</v>
      </c>
      <c r="K24">
        <v>12</v>
      </c>
      <c r="L24">
        <v>34</v>
      </c>
      <c r="M24">
        <v>1</v>
      </c>
      <c r="N24">
        <v>34</v>
      </c>
    </row>
    <row r="25" spans="1:14" x14ac:dyDescent="0.25">
      <c r="A25">
        <v>24</v>
      </c>
      <c r="B25" t="s">
        <v>372</v>
      </c>
      <c r="C25">
        <v>1</v>
      </c>
      <c r="D25">
        <v>4</v>
      </c>
      <c r="E25">
        <v>4</v>
      </c>
      <c r="F25">
        <v>2</v>
      </c>
      <c r="G25">
        <v>21</v>
      </c>
      <c r="H25">
        <v>14</v>
      </c>
      <c r="I25">
        <v>20</v>
      </c>
      <c r="J25">
        <v>2</v>
      </c>
      <c r="K25">
        <v>15</v>
      </c>
      <c r="L25">
        <v>3</v>
      </c>
      <c r="M25">
        <v>36</v>
      </c>
      <c r="N25">
        <v>36</v>
      </c>
    </row>
    <row r="26" spans="1:14" x14ac:dyDescent="0.25">
      <c r="A26">
        <v>25</v>
      </c>
      <c r="B26" t="s">
        <v>373</v>
      </c>
      <c r="C26">
        <v>29</v>
      </c>
      <c r="D26">
        <v>19</v>
      </c>
      <c r="E26">
        <v>19</v>
      </c>
      <c r="F26">
        <v>6</v>
      </c>
      <c r="G26">
        <v>8</v>
      </c>
      <c r="H26">
        <v>14</v>
      </c>
      <c r="I26">
        <v>36</v>
      </c>
      <c r="J26">
        <v>14</v>
      </c>
      <c r="K26">
        <v>27</v>
      </c>
      <c r="L26">
        <v>36</v>
      </c>
      <c r="M26">
        <v>41</v>
      </c>
      <c r="N26">
        <v>22</v>
      </c>
    </row>
    <row r="27" spans="1:14" x14ac:dyDescent="0.25">
      <c r="A27">
        <v>26</v>
      </c>
      <c r="B27" t="s">
        <v>374</v>
      </c>
      <c r="C27">
        <v>40</v>
      </c>
      <c r="D27">
        <v>1</v>
      </c>
      <c r="E27">
        <v>28</v>
      </c>
      <c r="F27">
        <v>25</v>
      </c>
      <c r="G27">
        <v>11</v>
      </c>
      <c r="H27">
        <v>26</v>
      </c>
      <c r="I27">
        <v>30</v>
      </c>
      <c r="J27">
        <v>29</v>
      </c>
      <c r="K27">
        <v>27</v>
      </c>
      <c r="L27">
        <v>23</v>
      </c>
      <c r="M27">
        <v>3</v>
      </c>
      <c r="N27">
        <v>16</v>
      </c>
    </row>
    <row r="28" spans="1:14" x14ac:dyDescent="0.25">
      <c r="A28">
        <v>27</v>
      </c>
      <c r="B28" t="s">
        <v>375</v>
      </c>
      <c r="C28">
        <v>3</v>
      </c>
      <c r="D28">
        <v>6</v>
      </c>
      <c r="E28">
        <v>21</v>
      </c>
      <c r="F28">
        <v>16</v>
      </c>
      <c r="G28">
        <v>2</v>
      </c>
      <c r="H28">
        <v>11</v>
      </c>
      <c r="I28">
        <v>28</v>
      </c>
      <c r="J28">
        <v>39</v>
      </c>
      <c r="K28">
        <v>4</v>
      </c>
      <c r="L28">
        <v>27</v>
      </c>
      <c r="M28">
        <v>10</v>
      </c>
      <c r="N28">
        <v>7</v>
      </c>
    </row>
    <row r="29" spans="1:14" x14ac:dyDescent="0.25">
      <c r="A29">
        <v>28</v>
      </c>
      <c r="B29" t="s">
        <v>376</v>
      </c>
      <c r="C29">
        <v>37</v>
      </c>
      <c r="D29">
        <v>34</v>
      </c>
      <c r="E29">
        <v>42</v>
      </c>
      <c r="F29">
        <v>22</v>
      </c>
      <c r="G29">
        <v>8</v>
      </c>
      <c r="H29">
        <v>12</v>
      </c>
      <c r="I29">
        <v>40</v>
      </c>
      <c r="J29">
        <v>30</v>
      </c>
      <c r="K29">
        <v>11</v>
      </c>
      <c r="L29">
        <v>42</v>
      </c>
      <c r="M29">
        <v>42</v>
      </c>
      <c r="N29">
        <v>2</v>
      </c>
    </row>
    <row r="30" spans="1:14" x14ac:dyDescent="0.25">
      <c r="A30">
        <v>29</v>
      </c>
      <c r="B30" t="s">
        <v>370</v>
      </c>
      <c r="C30">
        <v>38</v>
      </c>
      <c r="D30">
        <v>40</v>
      </c>
      <c r="E30">
        <v>16</v>
      </c>
      <c r="F30">
        <v>5</v>
      </c>
      <c r="G30">
        <v>32</v>
      </c>
      <c r="H30">
        <v>7</v>
      </c>
      <c r="I30">
        <v>18</v>
      </c>
      <c r="J30">
        <v>0</v>
      </c>
      <c r="K30">
        <v>28</v>
      </c>
      <c r="L30">
        <v>3</v>
      </c>
      <c r="M30">
        <v>45</v>
      </c>
      <c r="N30">
        <v>28</v>
      </c>
    </row>
    <row r="31" spans="1:14" x14ac:dyDescent="0.25">
      <c r="A31">
        <v>30</v>
      </c>
      <c r="B31" t="s">
        <v>371</v>
      </c>
      <c r="C31">
        <v>4</v>
      </c>
      <c r="D31">
        <v>12</v>
      </c>
      <c r="E31">
        <v>8</v>
      </c>
      <c r="F31">
        <v>23</v>
      </c>
      <c r="G31">
        <v>28</v>
      </c>
      <c r="H31">
        <v>10</v>
      </c>
      <c r="I31">
        <v>20</v>
      </c>
      <c r="J31">
        <v>0</v>
      </c>
      <c r="K31">
        <v>19</v>
      </c>
      <c r="L31">
        <v>17</v>
      </c>
      <c r="M31">
        <v>32</v>
      </c>
      <c r="N31">
        <v>3</v>
      </c>
    </row>
    <row r="32" spans="1:14" x14ac:dyDescent="0.25">
      <c r="A32">
        <v>31</v>
      </c>
      <c r="B32" t="s">
        <v>372</v>
      </c>
      <c r="C32">
        <v>19</v>
      </c>
      <c r="D32">
        <v>25</v>
      </c>
      <c r="E32">
        <v>0</v>
      </c>
      <c r="F32">
        <v>32</v>
      </c>
      <c r="G32">
        <v>0</v>
      </c>
      <c r="H32">
        <v>28</v>
      </c>
      <c r="I32">
        <v>6</v>
      </c>
      <c r="J32">
        <v>0</v>
      </c>
      <c r="K32">
        <v>38</v>
      </c>
      <c r="L32">
        <v>0</v>
      </c>
      <c r="M32">
        <v>12</v>
      </c>
      <c r="N32">
        <v>0</v>
      </c>
    </row>
  </sheetData>
  <hyperlinks>
    <hyperlink ref="R1" location="ToC!A1" display="Return to ToC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H19" sqref="H19"/>
    </sheetView>
  </sheetViews>
  <sheetFormatPr defaultRowHeight="15" x14ac:dyDescent="0.25"/>
  <cols>
    <col min="1" max="1" width="10" customWidth="1"/>
    <col min="2" max="2" width="14.5703125" bestFit="1" customWidth="1"/>
    <col min="3" max="3" width="10" customWidth="1"/>
    <col min="4" max="4" width="10.42578125" bestFit="1" customWidth="1"/>
    <col min="5" max="6" width="10" customWidth="1"/>
  </cols>
  <sheetData>
    <row r="1" spans="1:11" x14ac:dyDescent="0.25">
      <c r="B1" s="29" t="s">
        <v>398</v>
      </c>
      <c r="D1" t="s">
        <v>529</v>
      </c>
      <c r="E1" t="s">
        <v>530</v>
      </c>
      <c r="F1" t="s">
        <v>531</v>
      </c>
    </row>
    <row r="3" spans="1:11" x14ac:dyDescent="0.25">
      <c r="B3" t="s">
        <v>546</v>
      </c>
    </row>
    <row r="8" spans="1:11" ht="15.75" thickBot="1" x14ac:dyDescent="0.3"/>
    <row r="9" spans="1:11" ht="16.5" thickTop="1" thickBot="1" x14ac:dyDescent="0.3">
      <c r="A9" s="33" t="s">
        <v>527</v>
      </c>
      <c r="J9" s="35" t="s">
        <v>549</v>
      </c>
    </row>
    <row r="10" spans="1:11" ht="16.5" thickTop="1" thickBot="1" x14ac:dyDescent="0.3">
      <c r="A10" s="33" t="s">
        <v>528</v>
      </c>
      <c r="B10" s="33" t="s">
        <v>529</v>
      </c>
      <c r="C10" s="33" t="s">
        <v>530</v>
      </c>
      <c r="D10" s="33" t="s">
        <v>531</v>
      </c>
      <c r="E10" s="33" t="s">
        <v>532</v>
      </c>
      <c r="F10" s="33" t="s">
        <v>533</v>
      </c>
      <c r="I10" t="s">
        <v>529</v>
      </c>
      <c r="J10" t="s">
        <v>530</v>
      </c>
      <c r="K10" t="s">
        <v>531</v>
      </c>
    </row>
    <row r="11" spans="1:11" ht="15.75" thickTop="1" x14ac:dyDescent="0.25">
      <c r="A11">
        <v>2</v>
      </c>
      <c r="B11" t="s">
        <v>534</v>
      </c>
      <c r="C11" t="s">
        <v>534</v>
      </c>
      <c r="E11" t="s">
        <v>409</v>
      </c>
      <c r="F11" t="s">
        <v>535</v>
      </c>
      <c r="I11" t="s">
        <v>534</v>
      </c>
      <c r="J11" t="s">
        <v>534</v>
      </c>
    </row>
    <row r="12" spans="1:11" x14ac:dyDescent="0.25">
      <c r="A12">
        <v>2</v>
      </c>
      <c r="B12" t="s">
        <v>534</v>
      </c>
      <c r="C12" t="s">
        <v>534</v>
      </c>
      <c r="D12" t="s">
        <v>536</v>
      </c>
      <c r="E12" t="s">
        <v>409</v>
      </c>
      <c r="F12" t="s">
        <v>535</v>
      </c>
      <c r="I12" t="s">
        <v>543</v>
      </c>
      <c r="J12" t="s">
        <v>541</v>
      </c>
      <c r="K12" t="s">
        <v>536</v>
      </c>
    </row>
    <row r="13" spans="1:11" x14ac:dyDescent="0.25">
      <c r="A13">
        <v>28</v>
      </c>
      <c r="B13" t="s">
        <v>534</v>
      </c>
      <c r="C13" t="s">
        <v>534</v>
      </c>
      <c r="D13" t="s">
        <v>537</v>
      </c>
      <c r="E13" t="s">
        <v>409</v>
      </c>
      <c r="F13" t="s">
        <v>535</v>
      </c>
      <c r="J13" t="s">
        <v>545</v>
      </c>
      <c r="K13" t="s">
        <v>537</v>
      </c>
    </row>
    <row r="14" spans="1:11" x14ac:dyDescent="0.25">
      <c r="A14">
        <v>13</v>
      </c>
      <c r="B14" t="s">
        <v>534</v>
      </c>
      <c r="C14" t="s">
        <v>534</v>
      </c>
      <c r="D14" t="s">
        <v>538</v>
      </c>
      <c r="E14" t="s">
        <v>409</v>
      </c>
      <c r="F14" t="s">
        <v>535</v>
      </c>
      <c r="K14" t="s">
        <v>538</v>
      </c>
    </row>
    <row r="15" spans="1:11" x14ac:dyDescent="0.25">
      <c r="A15">
        <v>1</v>
      </c>
      <c r="B15" t="s">
        <v>534</v>
      </c>
      <c r="C15" t="s">
        <v>534</v>
      </c>
      <c r="D15" t="s">
        <v>539</v>
      </c>
      <c r="E15" t="s">
        <v>409</v>
      </c>
      <c r="F15" t="s">
        <v>535</v>
      </c>
      <c r="K15" t="s">
        <v>539</v>
      </c>
    </row>
    <row r="16" spans="1:11" x14ac:dyDescent="0.25">
      <c r="A16">
        <v>128</v>
      </c>
      <c r="B16" t="s">
        <v>534</v>
      </c>
      <c r="C16" t="s">
        <v>534</v>
      </c>
      <c r="D16" t="s">
        <v>540</v>
      </c>
      <c r="E16" t="s">
        <v>409</v>
      </c>
      <c r="F16" t="s">
        <v>535</v>
      </c>
      <c r="K16" t="s">
        <v>540</v>
      </c>
    </row>
    <row r="17" spans="1:11" x14ac:dyDescent="0.25">
      <c r="A17">
        <v>6</v>
      </c>
      <c r="B17" t="s">
        <v>534</v>
      </c>
      <c r="C17" t="s">
        <v>541</v>
      </c>
      <c r="D17" t="s">
        <v>536</v>
      </c>
      <c r="E17" t="s">
        <v>409</v>
      </c>
      <c r="F17" t="s">
        <v>535</v>
      </c>
      <c r="K17" t="s">
        <v>542</v>
      </c>
    </row>
    <row r="18" spans="1:11" x14ac:dyDescent="0.25">
      <c r="A18">
        <v>19</v>
      </c>
      <c r="B18" t="s">
        <v>534</v>
      </c>
      <c r="C18" t="s">
        <v>541</v>
      </c>
      <c r="D18" t="s">
        <v>537</v>
      </c>
      <c r="E18" t="s">
        <v>409</v>
      </c>
      <c r="F18" t="s">
        <v>535</v>
      </c>
      <c r="K18" t="s">
        <v>544</v>
      </c>
    </row>
    <row r="19" spans="1:11" x14ac:dyDescent="0.25">
      <c r="A19">
        <v>17</v>
      </c>
      <c r="B19" t="s">
        <v>534</v>
      </c>
      <c r="C19" t="s">
        <v>541</v>
      </c>
      <c r="D19" t="s">
        <v>538</v>
      </c>
      <c r="E19" t="s">
        <v>409</v>
      </c>
      <c r="F19" t="s">
        <v>535</v>
      </c>
    </row>
    <row r="20" spans="1:11" x14ac:dyDescent="0.25">
      <c r="A20">
        <v>2</v>
      </c>
      <c r="B20" t="s">
        <v>534</v>
      </c>
      <c r="C20" t="s">
        <v>541</v>
      </c>
      <c r="D20" t="s">
        <v>539</v>
      </c>
      <c r="E20" t="s">
        <v>409</v>
      </c>
      <c r="F20" t="s">
        <v>535</v>
      </c>
    </row>
    <row r="21" spans="1:11" x14ac:dyDescent="0.25">
      <c r="A21">
        <v>2</v>
      </c>
      <c r="B21" t="s">
        <v>534</v>
      </c>
      <c r="C21" t="s">
        <v>541</v>
      </c>
      <c r="D21" t="s">
        <v>542</v>
      </c>
      <c r="E21" t="s">
        <v>409</v>
      </c>
      <c r="F21" t="s">
        <v>535</v>
      </c>
    </row>
    <row r="22" spans="1:11" x14ac:dyDescent="0.25">
      <c r="A22">
        <v>74</v>
      </c>
      <c r="B22" t="s">
        <v>534</v>
      </c>
      <c r="C22" t="s">
        <v>541</v>
      </c>
      <c r="D22" t="s">
        <v>540</v>
      </c>
      <c r="E22" t="s">
        <v>409</v>
      </c>
      <c r="F22" t="s">
        <v>535</v>
      </c>
    </row>
    <row r="23" spans="1:11" x14ac:dyDescent="0.25">
      <c r="A23">
        <v>11</v>
      </c>
      <c r="B23" t="s">
        <v>543</v>
      </c>
      <c r="C23" t="s">
        <v>534</v>
      </c>
      <c r="E23" t="s">
        <v>409</v>
      </c>
      <c r="F23" t="s">
        <v>535</v>
      </c>
    </row>
    <row r="24" spans="1:11" x14ac:dyDescent="0.25">
      <c r="A24">
        <v>3</v>
      </c>
      <c r="B24" t="s">
        <v>543</v>
      </c>
      <c r="C24" t="s">
        <v>534</v>
      </c>
      <c r="D24" t="s">
        <v>544</v>
      </c>
      <c r="E24" t="s">
        <v>409</v>
      </c>
      <c r="F24" t="s">
        <v>535</v>
      </c>
    </row>
    <row r="25" spans="1:11" x14ac:dyDescent="0.25">
      <c r="A25">
        <v>16</v>
      </c>
      <c r="B25" t="s">
        <v>543</v>
      </c>
      <c r="C25" t="s">
        <v>534</v>
      </c>
      <c r="D25" t="s">
        <v>536</v>
      </c>
      <c r="E25" t="s">
        <v>409</v>
      </c>
      <c r="F25" t="s">
        <v>535</v>
      </c>
    </row>
    <row r="26" spans="1:11" x14ac:dyDescent="0.25">
      <c r="A26">
        <v>83</v>
      </c>
      <c r="B26" t="s">
        <v>543</v>
      </c>
      <c r="C26" t="s">
        <v>534</v>
      </c>
      <c r="D26" t="s">
        <v>537</v>
      </c>
      <c r="E26" t="s">
        <v>409</v>
      </c>
      <c r="F26" t="s">
        <v>535</v>
      </c>
    </row>
    <row r="27" spans="1:11" x14ac:dyDescent="0.25">
      <c r="A27">
        <v>45</v>
      </c>
      <c r="B27" t="s">
        <v>543</v>
      </c>
      <c r="C27" t="s">
        <v>534</v>
      </c>
      <c r="D27" t="s">
        <v>538</v>
      </c>
      <c r="E27" t="s">
        <v>409</v>
      </c>
      <c r="F27" t="s">
        <v>535</v>
      </c>
    </row>
    <row r="28" spans="1:11" x14ac:dyDescent="0.25">
      <c r="A28">
        <v>9</v>
      </c>
      <c r="B28" t="s">
        <v>543</v>
      </c>
      <c r="C28" t="s">
        <v>534</v>
      </c>
      <c r="D28" t="s">
        <v>539</v>
      </c>
      <c r="E28" t="s">
        <v>409</v>
      </c>
      <c r="F28" t="s">
        <v>535</v>
      </c>
    </row>
    <row r="29" spans="1:11" x14ac:dyDescent="0.25">
      <c r="A29">
        <v>8</v>
      </c>
      <c r="B29" t="s">
        <v>543</v>
      </c>
      <c r="C29" t="s">
        <v>534</v>
      </c>
      <c r="D29" t="s">
        <v>542</v>
      </c>
      <c r="E29" t="s">
        <v>409</v>
      </c>
      <c r="F29" t="s">
        <v>535</v>
      </c>
    </row>
    <row r="30" spans="1:11" x14ac:dyDescent="0.25">
      <c r="A30">
        <v>546</v>
      </c>
      <c r="B30" t="s">
        <v>543</v>
      </c>
      <c r="C30" t="s">
        <v>534</v>
      </c>
      <c r="D30" t="s">
        <v>540</v>
      </c>
      <c r="E30" t="s">
        <v>409</v>
      </c>
      <c r="F30" t="s">
        <v>535</v>
      </c>
    </row>
    <row r="31" spans="1:11" x14ac:dyDescent="0.25">
      <c r="A31">
        <v>6</v>
      </c>
      <c r="B31" t="s">
        <v>543</v>
      </c>
      <c r="C31" t="s">
        <v>541</v>
      </c>
      <c r="E31" t="s">
        <v>409</v>
      </c>
      <c r="F31" t="s">
        <v>535</v>
      </c>
    </row>
    <row r="32" spans="1:11" x14ac:dyDescent="0.25">
      <c r="A32">
        <v>1</v>
      </c>
      <c r="B32" t="s">
        <v>543</v>
      </c>
      <c r="C32" t="s">
        <v>541</v>
      </c>
      <c r="D32" t="s">
        <v>544</v>
      </c>
      <c r="E32" t="s">
        <v>409</v>
      </c>
      <c r="F32" t="s">
        <v>535</v>
      </c>
    </row>
    <row r="33" spans="1:6" x14ac:dyDescent="0.25">
      <c r="A33">
        <v>11</v>
      </c>
      <c r="B33" t="s">
        <v>543</v>
      </c>
      <c r="C33" t="s">
        <v>541</v>
      </c>
      <c r="D33" t="s">
        <v>536</v>
      </c>
      <c r="E33" t="s">
        <v>409</v>
      </c>
      <c r="F33" t="s">
        <v>535</v>
      </c>
    </row>
    <row r="34" spans="1:6" x14ac:dyDescent="0.25">
      <c r="A34">
        <v>31</v>
      </c>
      <c r="B34" t="s">
        <v>543</v>
      </c>
      <c r="C34" t="s">
        <v>541</v>
      </c>
      <c r="D34" t="s">
        <v>537</v>
      </c>
      <c r="E34" t="s">
        <v>409</v>
      </c>
      <c r="F34" t="s">
        <v>535</v>
      </c>
    </row>
    <row r="35" spans="1:6" x14ac:dyDescent="0.25">
      <c r="A35">
        <v>30</v>
      </c>
      <c r="B35" t="s">
        <v>543</v>
      </c>
      <c r="C35" t="s">
        <v>541</v>
      </c>
      <c r="D35" t="s">
        <v>538</v>
      </c>
      <c r="E35" t="s">
        <v>409</v>
      </c>
      <c r="F35" t="s">
        <v>535</v>
      </c>
    </row>
    <row r="36" spans="1:6" x14ac:dyDescent="0.25">
      <c r="A36">
        <v>23</v>
      </c>
      <c r="B36" t="s">
        <v>543</v>
      </c>
      <c r="C36" t="s">
        <v>541</v>
      </c>
      <c r="D36" t="s">
        <v>539</v>
      </c>
      <c r="E36" t="s">
        <v>409</v>
      </c>
      <c r="F36" t="s">
        <v>535</v>
      </c>
    </row>
    <row r="37" spans="1:6" x14ac:dyDescent="0.25">
      <c r="A37">
        <v>8</v>
      </c>
      <c r="B37" t="s">
        <v>543</v>
      </c>
      <c r="C37" t="s">
        <v>541</v>
      </c>
      <c r="D37" t="s">
        <v>542</v>
      </c>
      <c r="E37" t="s">
        <v>409</v>
      </c>
      <c r="F37" t="s">
        <v>535</v>
      </c>
    </row>
    <row r="38" spans="1:6" x14ac:dyDescent="0.25">
      <c r="A38">
        <v>414</v>
      </c>
      <c r="B38" t="s">
        <v>543</v>
      </c>
      <c r="C38" t="s">
        <v>541</v>
      </c>
      <c r="D38" t="s">
        <v>540</v>
      </c>
      <c r="E38" t="s">
        <v>409</v>
      </c>
      <c r="F38" t="s">
        <v>535</v>
      </c>
    </row>
    <row r="39" spans="1:6" x14ac:dyDescent="0.25">
      <c r="A39">
        <v>1</v>
      </c>
      <c r="B39" t="s">
        <v>543</v>
      </c>
      <c r="C39" t="s">
        <v>545</v>
      </c>
      <c r="E39" t="s">
        <v>409</v>
      </c>
      <c r="F39" t="s">
        <v>535</v>
      </c>
    </row>
    <row r="40" spans="1:6" x14ac:dyDescent="0.25">
      <c r="A40">
        <v>3</v>
      </c>
      <c r="B40" t="s">
        <v>543</v>
      </c>
      <c r="C40" t="s">
        <v>545</v>
      </c>
      <c r="D40" t="s">
        <v>537</v>
      </c>
      <c r="E40" t="s">
        <v>409</v>
      </c>
      <c r="F40" t="s">
        <v>535</v>
      </c>
    </row>
    <row r="41" spans="1:6" x14ac:dyDescent="0.25">
      <c r="A41">
        <v>1</v>
      </c>
      <c r="B41" t="s">
        <v>543</v>
      </c>
      <c r="C41" t="s">
        <v>545</v>
      </c>
      <c r="D41" t="s">
        <v>538</v>
      </c>
      <c r="E41" t="s">
        <v>409</v>
      </c>
      <c r="F41" t="s">
        <v>535</v>
      </c>
    </row>
    <row r="42" spans="1:6" x14ac:dyDescent="0.25">
      <c r="A42">
        <v>1</v>
      </c>
      <c r="B42" t="s">
        <v>543</v>
      </c>
      <c r="C42" t="s">
        <v>545</v>
      </c>
      <c r="D42" t="s">
        <v>542</v>
      </c>
      <c r="E42" t="s">
        <v>409</v>
      </c>
      <c r="F42" t="s">
        <v>535</v>
      </c>
    </row>
    <row r="43" spans="1:6" x14ac:dyDescent="0.25">
      <c r="A43">
        <v>3</v>
      </c>
      <c r="B43" t="s">
        <v>543</v>
      </c>
      <c r="C43" t="s">
        <v>545</v>
      </c>
      <c r="D43" t="s">
        <v>540</v>
      </c>
      <c r="E43" t="s">
        <v>409</v>
      </c>
      <c r="F43" t="s">
        <v>535</v>
      </c>
    </row>
  </sheetData>
  <hyperlinks>
    <hyperlink ref="B1" location="ToC!A1" display="Return to ToC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ToC</vt:lpstr>
      <vt:lpstr>Intro</vt:lpstr>
      <vt:lpstr>SUMIFS</vt:lpstr>
      <vt:lpstr>INDEX-MATCH</vt:lpstr>
      <vt:lpstr>SUMIF</vt:lpstr>
      <vt:lpstr>Run_Tot</vt:lpstr>
      <vt:lpstr>Dashboard</vt:lpstr>
      <vt:lpstr>Array</vt:lpstr>
      <vt:lpstr>Array2</vt:lpstr>
      <vt:lpstr>Array3</vt:lpstr>
      <vt:lpstr>HLOOKUP</vt:lpstr>
      <vt:lpstr>OnYourOwn</vt:lpstr>
      <vt:lpstr>Handout</vt:lpstr>
    </vt:vector>
  </TitlesOfParts>
  <Company>CORECT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Perkins, Stephen</dc:creator>
  <cp:lastModifiedBy>Perkins, Stephen</cp:lastModifiedBy>
  <cp:lastPrinted>2015-08-28T11:35:24Z</cp:lastPrinted>
  <dcterms:created xsi:type="dcterms:W3CDTF">2015-08-28T11:35:21Z</dcterms:created>
  <dcterms:modified xsi:type="dcterms:W3CDTF">2016-10-25T14:26:11Z</dcterms:modified>
</cp:coreProperties>
</file>